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4025" tabRatio="781"/>
  </bookViews>
  <sheets>
    <sheet name="plan studiów II staconarne" sheetId="8" r:id="rId1"/>
    <sheet name="ECTS" sheetId="9" r:id="rId2"/>
  </sheets>
  <definedNames>
    <definedName name="_xlnm.Print_Area" localSheetId="1">ECTS!$A$1:$I$151</definedName>
    <definedName name="_xlnm.Print_Area" localSheetId="0">'plan studiów II staconarne'!$A$3:$AA$321</definedName>
  </definedNames>
  <calcPr calcId="145621"/>
</workbook>
</file>

<file path=xl/calcChain.xml><?xml version="1.0" encoding="utf-8"?>
<calcChain xmlns="http://schemas.openxmlformats.org/spreadsheetml/2006/main">
  <c r="H151" i="9" l="1"/>
  <c r="H137" i="9"/>
  <c r="H124" i="9"/>
  <c r="H112" i="9"/>
  <c r="H99" i="9"/>
  <c r="H80" i="9"/>
  <c r="H63" i="9"/>
  <c r="H43" i="9"/>
  <c r="H22" i="9"/>
  <c r="L309" i="8" l="1"/>
  <c r="L310" i="8"/>
  <c r="L308" i="8"/>
  <c r="M306" i="8"/>
  <c r="N306" i="8"/>
  <c r="O306" i="8"/>
  <c r="L306" i="8"/>
  <c r="E306" i="8"/>
  <c r="AC310" i="8"/>
  <c r="AC309" i="8"/>
  <c r="AC308" i="8"/>
  <c r="D306" i="8"/>
  <c r="L256" i="8"/>
  <c r="AC256" i="8" s="1"/>
  <c r="L257" i="8"/>
  <c r="L255" i="8"/>
  <c r="M253" i="8"/>
  <c r="N253" i="8"/>
  <c r="O253" i="8"/>
  <c r="L253" i="8"/>
  <c r="E253" i="8"/>
  <c r="D253" i="8"/>
  <c r="AC257" i="8"/>
  <c r="AC255" i="8"/>
  <c r="M201" i="8"/>
  <c r="N201" i="8"/>
  <c r="O201" i="8"/>
  <c r="L201" i="8"/>
  <c r="L204" i="8"/>
  <c r="L205" i="8"/>
  <c r="AC205" i="8" s="1"/>
  <c r="L203" i="8"/>
  <c r="E201" i="8"/>
  <c r="D201" i="8"/>
  <c r="AC204" i="8"/>
  <c r="AC203" i="8"/>
  <c r="AC46" i="8"/>
  <c r="AC95" i="8"/>
  <c r="AC148" i="8"/>
  <c r="L150" i="8"/>
  <c r="AC150" i="8" s="1"/>
  <c r="L151" i="8"/>
  <c r="L149" i="8"/>
  <c r="AC149" i="8" s="1"/>
  <c r="E147" i="8"/>
  <c r="F94" i="8"/>
  <c r="E94" i="8"/>
  <c r="E142" i="8"/>
  <c r="F248" i="8"/>
  <c r="D269" i="8"/>
  <c r="A271" i="8"/>
  <c r="AA301" i="8"/>
  <c r="AA306" i="8" s="1"/>
  <c r="Z301" i="8"/>
  <c r="Z306" i="8" s="1"/>
  <c r="Y301" i="8"/>
  <c r="Y306" i="8" s="1"/>
  <c r="X301" i="8"/>
  <c r="X306" i="8" s="1"/>
  <c r="W301" i="8"/>
  <c r="W306" i="8" s="1"/>
  <c r="V301" i="8"/>
  <c r="V306" i="8" s="1"/>
  <c r="U301" i="8"/>
  <c r="U306" i="8" s="1"/>
  <c r="T301" i="8"/>
  <c r="T306" i="8" s="1"/>
  <c r="S301" i="8"/>
  <c r="S306" i="8" s="1"/>
  <c r="R301" i="8"/>
  <c r="R306" i="8" s="1"/>
  <c r="Q301" i="8"/>
  <c r="Q306" i="8" s="1"/>
  <c r="P301" i="8"/>
  <c r="P306" i="8" s="1"/>
  <c r="O301" i="8"/>
  <c r="N301" i="8"/>
  <c r="M301" i="8"/>
  <c r="L301" i="8"/>
  <c r="F301" i="8"/>
  <c r="E301" i="8"/>
  <c r="D301" i="8"/>
  <c r="K299" i="8"/>
  <c r="J299" i="8"/>
  <c r="I299" i="8"/>
  <c r="H299" i="8"/>
  <c r="K298" i="8"/>
  <c r="J298" i="8"/>
  <c r="I298" i="8"/>
  <c r="H298" i="8"/>
  <c r="K297" i="8"/>
  <c r="J297" i="8"/>
  <c r="I297" i="8"/>
  <c r="H297" i="8"/>
  <c r="K296" i="8"/>
  <c r="J296" i="8"/>
  <c r="I296" i="8"/>
  <c r="H296" i="8"/>
  <c r="K295" i="8"/>
  <c r="J295" i="8"/>
  <c r="I295" i="8"/>
  <c r="H295" i="8"/>
  <c r="K294" i="8"/>
  <c r="J294" i="8"/>
  <c r="I294" i="8"/>
  <c r="H294" i="8"/>
  <c r="G294" i="8" s="1"/>
  <c r="K293" i="8"/>
  <c r="J293" i="8"/>
  <c r="I293" i="8"/>
  <c r="H293" i="8"/>
  <c r="K292" i="8"/>
  <c r="J292" i="8"/>
  <c r="I292" i="8"/>
  <c r="H292" i="8"/>
  <c r="K291" i="8"/>
  <c r="J291" i="8"/>
  <c r="I291" i="8"/>
  <c r="H291" i="8"/>
  <c r="K290" i="8"/>
  <c r="J290" i="8"/>
  <c r="I290" i="8"/>
  <c r="H290" i="8"/>
  <c r="K289" i="8"/>
  <c r="J289" i="8"/>
  <c r="I289" i="8"/>
  <c r="H289" i="8"/>
  <c r="K288" i="8"/>
  <c r="J288" i="8"/>
  <c r="I288" i="8"/>
  <c r="H288" i="8"/>
  <c r="K287" i="8"/>
  <c r="J287" i="8"/>
  <c r="I287" i="8"/>
  <c r="H287" i="8"/>
  <c r="K286" i="8"/>
  <c r="J286" i="8"/>
  <c r="I286" i="8"/>
  <c r="H286" i="8"/>
  <c r="K285" i="8"/>
  <c r="J285" i="8"/>
  <c r="I285" i="8"/>
  <c r="H285" i="8"/>
  <c r="D217" i="8"/>
  <c r="A219" i="8"/>
  <c r="AA248" i="8"/>
  <c r="AA253" i="8" s="1"/>
  <c r="Z248" i="8"/>
  <c r="Z253" i="8" s="1"/>
  <c r="Y248" i="8"/>
  <c r="Y253" i="8" s="1"/>
  <c r="X248" i="8"/>
  <c r="X253" i="8" s="1"/>
  <c r="W248" i="8"/>
  <c r="W253" i="8" s="1"/>
  <c r="V248" i="8"/>
  <c r="V253" i="8" s="1"/>
  <c r="U248" i="8"/>
  <c r="U253" i="8" s="1"/>
  <c r="T248" i="8"/>
  <c r="T253" i="8" s="1"/>
  <c r="S248" i="8"/>
  <c r="S253" i="8" s="1"/>
  <c r="R248" i="8"/>
  <c r="R253" i="8" s="1"/>
  <c r="Q248" i="8"/>
  <c r="Q253" i="8" s="1"/>
  <c r="P248" i="8"/>
  <c r="P253" i="8" s="1"/>
  <c r="O248" i="8"/>
  <c r="N248" i="8"/>
  <c r="M248" i="8"/>
  <c r="L248" i="8"/>
  <c r="E248" i="8"/>
  <c r="D248" i="8"/>
  <c r="K246" i="8"/>
  <c r="J246" i="8"/>
  <c r="I246" i="8"/>
  <c r="H246" i="8"/>
  <c r="K245" i="8"/>
  <c r="J245" i="8"/>
  <c r="I245" i="8"/>
  <c r="H245" i="8"/>
  <c r="K244" i="8"/>
  <c r="J244" i="8"/>
  <c r="I244" i="8"/>
  <c r="H244" i="8"/>
  <c r="K243" i="8"/>
  <c r="J243" i="8"/>
  <c r="I243" i="8"/>
  <c r="H243" i="8"/>
  <c r="K242" i="8"/>
  <c r="J242" i="8"/>
  <c r="I242" i="8"/>
  <c r="H242" i="8"/>
  <c r="K241" i="8"/>
  <c r="J241" i="8"/>
  <c r="I241" i="8"/>
  <c r="H241" i="8"/>
  <c r="K240" i="8"/>
  <c r="J240" i="8"/>
  <c r="I240" i="8"/>
  <c r="H240" i="8"/>
  <c r="K239" i="8"/>
  <c r="J239" i="8"/>
  <c r="I239" i="8"/>
  <c r="H239" i="8"/>
  <c r="K238" i="8"/>
  <c r="J238" i="8"/>
  <c r="I238" i="8"/>
  <c r="H238" i="8"/>
  <c r="K237" i="8"/>
  <c r="J237" i="8"/>
  <c r="I237" i="8"/>
  <c r="H237" i="8"/>
  <c r="K236" i="8"/>
  <c r="J236" i="8"/>
  <c r="I236" i="8"/>
  <c r="H236" i="8"/>
  <c r="K235" i="8"/>
  <c r="J235" i="8"/>
  <c r="I235" i="8"/>
  <c r="H235" i="8"/>
  <c r="K234" i="8"/>
  <c r="J234" i="8"/>
  <c r="I234" i="8"/>
  <c r="H234" i="8"/>
  <c r="K233" i="8"/>
  <c r="J233" i="8"/>
  <c r="I233" i="8"/>
  <c r="H233" i="8"/>
  <c r="D163" i="8"/>
  <c r="A165" i="8"/>
  <c r="AA196" i="8"/>
  <c r="AA201" i="8" s="1"/>
  <c r="Z196" i="8"/>
  <c r="Z201" i="8" s="1"/>
  <c r="Y196" i="8"/>
  <c r="Y201" i="8" s="1"/>
  <c r="X196" i="8"/>
  <c r="X201" i="8" s="1"/>
  <c r="W196" i="8"/>
  <c r="W201" i="8" s="1"/>
  <c r="V196" i="8"/>
  <c r="V201" i="8" s="1"/>
  <c r="U196" i="8"/>
  <c r="U201" i="8" s="1"/>
  <c r="T196" i="8"/>
  <c r="T201" i="8" s="1"/>
  <c r="S196" i="8"/>
  <c r="S201" i="8" s="1"/>
  <c r="R196" i="8"/>
  <c r="R201" i="8" s="1"/>
  <c r="Q196" i="8"/>
  <c r="Q201" i="8" s="1"/>
  <c r="P196" i="8"/>
  <c r="P201" i="8" s="1"/>
  <c r="O196" i="8"/>
  <c r="N196" i="8"/>
  <c r="M196" i="8"/>
  <c r="L196" i="8"/>
  <c r="F196" i="8"/>
  <c r="E196" i="8"/>
  <c r="D196" i="8"/>
  <c r="K194" i="8"/>
  <c r="J194" i="8"/>
  <c r="I194" i="8"/>
  <c r="H194" i="8"/>
  <c r="K193" i="8"/>
  <c r="J193" i="8"/>
  <c r="I193" i="8"/>
  <c r="H193" i="8"/>
  <c r="K192" i="8"/>
  <c r="J192" i="8"/>
  <c r="I192" i="8"/>
  <c r="H192" i="8"/>
  <c r="K191" i="8"/>
  <c r="J191" i="8"/>
  <c r="I191" i="8"/>
  <c r="H191" i="8"/>
  <c r="K190" i="8"/>
  <c r="J190" i="8"/>
  <c r="I190" i="8"/>
  <c r="H190" i="8"/>
  <c r="K189" i="8"/>
  <c r="J189" i="8"/>
  <c r="I189" i="8"/>
  <c r="H189" i="8"/>
  <c r="K188" i="8"/>
  <c r="J188" i="8"/>
  <c r="I188" i="8"/>
  <c r="H188" i="8"/>
  <c r="K187" i="8"/>
  <c r="J187" i="8"/>
  <c r="I187" i="8"/>
  <c r="H187" i="8"/>
  <c r="K186" i="8"/>
  <c r="J186" i="8"/>
  <c r="I186" i="8"/>
  <c r="H186" i="8"/>
  <c r="K185" i="8"/>
  <c r="J185" i="8"/>
  <c r="I185" i="8"/>
  <c r="H185" i="8"/>
  <c r="K184" i="8"/>
  <c r="J184" i="8"/>
  <c r="I184" i="8"/>
  <c r="H184" i="8"/>
  <c r="K183" i="8"/>
  <c r="J183" i="8"/>
  <c r="I183" i="8"/>
  <c r="H183" i="8"/>
  <c r="K182" i="8"/>
  <c r="J182" i="8"/>
  <c r="I182" i="8"/>
  <c r="H182" i="8"/>
  <c r="K181" i="8"/>
  <c r="J181" i="8"/>
  <c r="I181" i="8"/>
  <c r="H181" i="8"/>
  <c r="K180" i="8"/>
  <c r="J180" i="8"/>
  <c r="I180" i="8"/>
  <c r="H180" i="8"/>
  <c r="K179" i="8"/>
  <c r="J179" i="8"/>
  <c r="I179" i="8"/>
  <c r="H179" i="8"/>
  <c r="H126" i="8"/>
  <c r="I126" i="8"/>
  <c r="J126" i="8"/>
  <c r="K126" i="8"/>
  <c r="H127" i="8"/>
  <c r="I127" i="8"/>
  <c r="J127" i="8"/>
  <c r="K127" i="8"/>
  <c r="H128" i="8"/>
  <c r="I128" i="8"/>
  <c r="J128" i="8"/>
  <c r="K128" i="8"/>
  <c r="H129" i="8"/>
  <c r="I129" i="8"/>
  <c r="J129" i="8"/>
  <c r="K129" i="8"/>
  <c r="H130" i="8"/>
  <c r="I130" i="8"/>
  <c r="J130" i="8"/>
  <c r="K130" i="8"/>
  <c r="H131" i="8"/>
  <c r="I131" i="8"/>
  <c r="J131" i="8"/>
  <c r="K131" i="8"/>
  <c r="H132" i="8"/>
  <c r="I132" i="8"/>
  <c r="J132" i="8"/>
  <c r="K132" i="8"/>
  <c r="H133" i="8"/>
  <c r="I133" i="8"/>
  <c r="J133" i="8"/>
  <c r="K133" i="8"/>
  <c r="H134" i="8"/>
  <c r="I134" i="8"/>
  <c r="J134" i="8"/>
  <c r="K134" i="8"/>
  <c r="H135" i="8"/>
  <c r="I135" i="8"/>
  <c r="J135" i="8"/>
  <c r="K135" i="8"/>
  <c r="H136" i="8"/>
  <c r="I136" i="8"/>
  <c r="J136" i="8"/>
  <c r="K136" i="8"/>
  <c r="H137" i="8"/>
  <c r="I137" i="8"/>
  <c r="J137" i="8"/>
  <c r="K137" i="8"/>
  <c r="H138" i="8"/>
  <c r="I138" i="8"/>
  <c r="J138" i="8"/>
  <c r="K138" i="8"/>
  <c r="H139" i="8"/>
  <c r="I139" i="8"/>
  <c r="J139" i="8"/>
  <c r="K139" i="8"/>
  <c r="H140" i="8"/>
  <c r="I140" i="8"/>
  <c r="J140" i="8"/>
  <c r="K140" i="8"/>
  <c r="AC151" i="8"/>
  <c r="AA142" i="8"/>
  <c r="Z142" i="8"/>
  <c r="Y142" i="8"/>
  <c r="X142" i="8"/>
  <c r="W142" i="8"/>
  <c r="V142" i="8"/>
  <c r="U142" i="8"/>
  <c r="T142" i="8"/>
  <c r="S142" i="8"/>
  <c r="R142" i="8"/>
  <c r="Q142" i="8"/>
  <c r="P142" i="8"/>
  <c r="O142" i="8"/>
  <c r="N142" i="8"/>
  <c r="M142" i="8"/>
  <c r="L142" i="8"/>
  <c r="F142" i="8"/>
  <c r="D142" i="8"/>
  <c r="H116" i="8"/>
  <c r="H115" i="8"/>
  <c r="H114" i="8"/>
  <c r="H113" i="8"/>
  <c r="A112" i="8"/>
  <c r="D110" i="8"/>
  <c r="AC98" i="8"/>
  <c r="AC97" i="8"/>
  <c r="AC96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F89" i="8"/>
  <c r="E89" i="8"/>
  <c r="D89" i="8"/>
  <c r="K87" i="8"/>
  <c r="J87" i="8"/>
  <c r="I87" i="8"/>
  <c r="H87" i="8"/>
  <c r="K86" i="8"/>
  <c r="J86" i="8"/>
  <c r="I86" i="8"/>
  <c r="H86" i="8"/>
  <c r="K85" i="8"/>
  <c r="J85" i="8"/>
  <c r="I85" i="8"/>
  <c r="H85" i="8"/>
  <c r="K84" i="8"/>
  <c r="J84" i="8"/>
  <c r="I84" i="8"/>
  <c r="H84" i="8"/>
  <c r="K83" i="8"/>
  <c r="J83" i="8"/>
  <c r="I83" i="8"/>
  <c r="H83" i="8"/>
  <c r="K82" i="8"/>
  <c r="J82" i="8"/>
  <c r="I82" i="8"/>
  <c r="H82" i="8"/>
  <c r="K81" i="8"/>
  <c r="J81" i="8"/>
  <c r="I81" i="8"/>
  <c r="H81" i="8"/>
  <c r="K80" i="8"/>
  <c r="J80" i="8"/>
  <c r="I80" i="8"/>
  <c r="H80" i="8"/>
  <c r="K79" i="8"/>
  <c r="J79" i="8"/>
  <c r="I79" i="8"/>
  <c r="H79" i="8"/>
  <c r="H67" i="8"/>
  <c r="H66" i="8"/>
  <c r="H64" i="8"/>
  <c r="A63" i="8"/>
  <c r="D61" i="8"/>
  <c r="AC49" i="8"/>
  <c r="AC48" i="8"/>
  <c r="AC47" i="8"/>
  <c r="AA40" i="8"/>
  <c r="Z40" i="8"/>
  <c r="Y40" i="8"/>
  <c r="X40" i="8"/>
  <c r="X45" i="8" s="1"/>
  <c r="W40" i="8"/>
  <c r="V40" i="8"/>
  <c r="U40" i="8"/>
  <c r="T40" i="8"/>
  <c r="T45" i="8" s="1"/>
  <c r="S40" i="8"/>
  <c r="R40" i="8"/>
  <c r="Q40" i="8"/>
  <c r="P40" i="8"/>
  <c r="P45" i="8" s="1"/>
  <c r="O40" i="8"/>
  <c r="N40" i="8"/>
  <c r="M40" i="8"/>
  <c r="L40" i="8"/>
  <c r="F40" i="8"/>
  <c r="E40" i="8"/>
  <c r="E45" i="8" s="1"/>
  <c r="D40" i="8"/>
  <c r="K38" i="8"/>
  <c r="K40" i="8" s="1"/>
  <c r="J38" i="8"/>
  <c r="J40" i="8" s="1"/>
  <c r="I38" i="8"/>
  <c r="I40" i="8" s="1"/>
  <c r="H38" i="8"/>
  <c r="H40" i="8" s="1"/>
  <c r="H26" i="8"/>
  <c r="H169" i="8" s="1"/>
  <c r="H25" i="8"/>
  <c r="H222" i="8" s="1"/>
  <c r="H24" i="8"/>
  <c r="H65" i="8" s="1"/>
  <c r="H23" i="8"/>
  <c r="H166" i="8" s="1"/>
  <c r="G194" i="8" l="1"/>
  <c r="N147" i="8"/>
  <c r="V147" i="8"/>
  <c r="W147" i="8"/>
  <c r="G289" i="8"/>
  <c r="G291" i="8"/>
  <c r="O147" i="8"/>
  <c r="G290" i="8"/>
  <c r="I196" i="8"/>
  <c r="G185" i="8"/>
  <c r="F253" i="8"/>
  <c r="P147" i="8"/>
  <c r="X147" i="8"/>
  <c r="U94" i="8"/>
  <c r="G241" i="8"/>
  <c r="G298" i="8"/>
  <c r="M94" i="8"/>
  <c r="N94" i="8"/>
  <c r="O94" i="8"/>
  <c r="Y147" i="8"/>
  <c r="G236" i="8"/>
  <c r="H274" i="8"/>
  <c r="V94" i="8"/>
  <c r="W94" i="8"/>
  <c r="G192" i="8"/>
  <c r="T202" i="8"/>
  <c r="H142" i="8"/>
  <c r="G180" i="8"/>
  <c r="G186" i="8"/>
  <c r="G190" i="8"/>
  <c r="R94" i="8"/>
  <c r="Z94" i="8"/>
  <c r="F306" i="8"/>
  <c r="S147" i="8"/>
  <c r="AA147" i="8"/>
  <c r="G288" i="8"/>
  <c r="G292" i="8"/>
  <c r="F201" i="8"/>
  <c r="G234" i="8"/>
  <c r="P307" i="8"/>
  <c r="X307" i="8"/>
  <c r="H275" i="8"/>
  <c r="D147" i="8"/>
  <c r="Q94" i="8"/>
  <c r="Y94" i="8"/>
  <c r="R147" i="8"/>
  <c r="Z147" i="8"/>
  <c r="K196" i="8"/>
  <c r="G240" i="8"/>
  <c r="G244" i="8"/>
  <c r="H301" i="8"/>
  <c r="G287" i="8"/>
  <c r="G296" i="8"/>
  <c r="T147" i="8"/>
  <c r="J301" i="8"/>
  <c r="G293" i="8"/>
  <c r="I301" i="8"/>
  <c r="S94" i="8"/>
  <c r="AA94" i="8"/>
  <c r="L147" i="8"/>
  <c r="H89" i="8"/>
  <c r="H94" i="8" s="1"/>
  <c r="G83" i="8"/>
  <c r="G182" i="8"/>
  <c r="H248" i="8"/>
  <c r="G235" i="8"/>
  <c r="K301" i="8"/>
  <c r="G295" i="8"/>
  <c r="G297" i="8"/>
  <c r="L307" i="8"/>
  <c r="AC307" i="8" s="1"/>
  <c r="T307" i="8"/>
  <c r="I248" i="8"/>
  <c r="G299" i="8"/>
  <c r="H272" i="8"/>
  <c r="J89" i="8"/>
  <c r="J306" i="8" s="1"/>
  <c r="G135" i="8"/>
  <c r="G131" i="8"/>
  <c r="G127" i="8"/>
  <c r="H196" i="8"/>
  <c r="G181" i="8"/>
  <c r="G187" i="8"/>
  <c r="G191" i="8"/>
  <c r="G193" i="8"/>
  <c r="P202" i="8"/>
  <c r="X202" i="8"/>
  <c r="J248" i="8"/>
  <c r="G286" i="8"/>
  <c r="H273" i="8"/>
  <c r="L202" i="8"/>
  <c r="AC202" i="8" s="1"/>
  <c r="X302" i="8"/>
  <c r="T302" i="8"/>
  <c r="G285" i="8"/>
  <c r="P302" i="8"/>
  <c r="L302" i="8"/>
  <c r="G188" i="8"/>
  <c r="G189" i="8"/>
  <c r="H168" i="8"/>
  <c r="H220" i="8"/>
  <c r="G137" i="8"/>
  <c r="J196" i="8"/>
  <c r="H167" i="8"/>
  <c r="K248" i="8"/>
  <c r="G237" i="8"/>
  <c r="G246" i="8"/>
  <c r="H223" i="8"/>
  <c r="G87" i="8"/>
  <c r="P90" i="8"/>
  <c r="G183" i="8"/>
  <c r="G184" i="8"/>
  <c r="G242" i="8"/>
  <c r="G243" i="8"/>
  <c r="P254" i="8"/>
  <c r="T254" i="8"/>
  <c r="X254" i="8"/>
  <c r="G80" i="8"/>
  <c r="G82" i="8"/>
  <c r="G238" i="8"/>
  <c r="G239" i="8"/>
  <c r="G245" i="8"/>
  <c r="H221" i="8"/>
  <c r="L254" i="8"/>
  <c r="AC254" i="8" s="1"/>
  <c r="X249" i="8"/>
  <c r="G233" i="8"/>
  <c r="T249" i="8"/>
  <c r="P249" i="8"/>
  <c r="L249" i="8"/>
  <c r="X197" i="8"/>
  <c r="T197" i="8"/>
  <c r="P197" i="8"/>
  <c r="G179" i="8"/>
  <c r="L197" i="8"/>
  <c r="G140" i="8"/>
  <c r="G138" i="8"/>
  <c r="G136" i="8"/>
  <c r="G134" i="8"/>
  <c r="G132" i="8"/>
  <c r="G130" i="8"/>
  <c r="G128" i="8"/>
  <c r="G126" i="8"/>
  <c r="G133" i="8"/>
  <c r="G129" i="8"/>
  <c r="G139" i="8"/>
  <c r="J142" i="8"/>
  <c r="U147" i="8"/>
  <c r="T148" i="8" s="1"/>
  <c r="G79" i="8"/>
  <c r="K89" i="8"/>
  <c r="K201" i="8" s="1"/>
  <c r="I142" i="8"/>
  <c r="G85" i="8"/>
  <c r="I89" i="8"/>
  <c r="G81" i="8"/>
  <c r="G84" i="8"/>
  <c r="G86" i="8"/>
  <c r="L90" i="8"/>
  <c r="K142" i="8"/>
  <c r="K147" i="8" s="1"/>
  <c r="L143" i="8"/>
  <c r="P143" i="8"/>
  <c r="T143" i="8"/>
  <c r="X143" i="8"/>
  <c r="K45" i="8"/>
  <c r="J45" i="8"/>
  <c r="I45" i="8"/>
  <c r="H45" i="8"/>
  <c r="G38" i="8"/>
  <c r="G40" i="8" s="1"/>
  <c r="X41" i="8"/>
  <c r="O45" i="8"/>
  <c r="S45" i="8"/>
  <c r="W45" i="8"/>
  <c r="AA45" i="8"/>
  <c r="D94" i="8"/>
  <c r="L94" i="8"/>
  <c r="L95" i="8" s="1"/>
  <c r="P94" i="8"/>
  <c r="T94" i="8"/>
  <c r="X94" i="8"/>
  <c r="T41" i="8"/>
  <c r="F45" i="8"/>
  <c r="N45" i="8"/>
  <c r="R45" i="8"/>
  <c r="V45" i="8"/>
  <c r="Z45" i="8"/>
  <c r="X90" i="8"/>
  <c r="F147" i="8"/>
  <c r="P41" i="8"/>
  <c r="M45" i="8"/>
  <c r="Q45" i="8"/>
  <c r="U45" i="8"/>
  <c r="Y45" i="8"/>
  <c r="T90" i="8"/>
  <c r="M147" i="8"/>
  <c r="Q147" i="8"/>
  <c r="L41" i="8"/>
  <c r="D45" i="8"/>
  <c r="L45" i="8"/>
  <c r="J94" i="8" l="1"/>
  <c r="J147" i="8"/>
  <c r="L148" i="8"/>
  <c r="H201" i="8"/>
  <c r="H147" i="8"/>
  <c r="P148" i="8"/>
  <c r="H253" i="8"/>
  <c r="J201" i="8"/>
  <c r="X148" i="8"/>
  <c r="T95" i="8"/>
  <c r="X95" i="8"/>
  <c r="G89" i="8"/>
  <c r="G301" i="8"/>
  <c r="G306" i="8" s="1"/>
  <c r="I253" i="8"/>
  <c r="I94" i="8"/>
  <c r="I147" i="8"/>
  <c r="J253" i="8"/>
  <c r="H306" i="8"/>
  <c r="P95" i="8"/>
  <c r="G196" i="8"/>
  <c r="L46" i="8"/>
  <c r="T46" i="8"/>
  <c r="K94" i="8"/>
  <c r="X46" i="8"/>
  <c r="K306" i="8"/>
  <c r="I306" i="8"/>
  <c r="I201" i="8"/>
  <c r="K253" i="8"/>
  <c r="G201" i="8"/>
  <c r="G248" i="8"/>
  <c r="G253" i="8" s="1"/>
  <c r="G142" i="8"/>
  <c r="G147" i="8" s="1"/>
  <c r="G12" i="8" s="1"/>
  <c r="P46" i="8"/>
  <c r="G94" i="8"/>
  <c r="G45" i="8"/>
</calcChain>
</file>

<file path=xl/sharedStrings.xml><?xml version="1.0" encoding="utf-8"?>
<sst xmlns="http://schemas.openxmlformats.org/spreadsheetml/2006/main" count="1211" uniqueCount="283">
  <si>
    <t>KIERUNEK:</t>
  </si>
  <si>
    <t>SPECJALNOŚĆ:</t>
  </si>
  <si>
    <t>Pozycja planu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</si>
  <si>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</si>
  <si>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</si>
  <si>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</si>
  <si>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</si>
  <si>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</si>
  <si>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</si>
  <si>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</si>
  <si>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</si>
  <si>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</si>
  <si>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</si>
  <si>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</si>
  <si>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</si>
  <si>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</si>
  <si>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</si>
  <si>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</si>
  <si>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</si>
  <si>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</si>
  <si>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</si>
  <si>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Uwagi:</t>
  </si>
  <si>
    <t>Legenda:</t>
  </si>
  <si>
    <t>S</t>
  </si>
  <si>
    <t>-</t>
  </si>
  <si>
    <t>egzamin</t>
  </si>
  <si>
    <t>ARKUSZ 1</t>
  </si>
  <si>
    <t>B.</t>
  </si>
  <si>
    <t>6.</t>
  </si>
  <si>
    <t>7.</t>
  </si>
  <si>
    <t>8.</t>
  </si>
  <si>
    <t>9.</t>
  </si>
  <si>
    <t>10.</t>
  </si>
  <si>
    <t>ARKUSZ 2</t>
  </si>
  <si>
    <t>ARKUSZ 3</t>
  </si>
  <si>
    <t>P / S</t>
  </si>
  <si>
    <t>PRZEDMIOTY SPECJALNOŚCIOWE</t>
  </si>
  <si>
    <t xml:space="preserve">IM. J. i J. ŚNIADECKICH </t>
  </si>
  <si>
    <t>w BYDGOSZCZY</t>
  </si>
  <si>
    <t>pkt. ECTS</t>
  </si>
  <si>
    <t>SUMA</t>
  </si>
  <si>
    <t>Pozycja                planu</t>
  </si>
  <si>
    <t>ROZKŁAD ZAJĘĆ W SEMESTRZE</t>
  </si>
  <si>
    <t>sem. I</t>
  </si>
  <si>
    <t>sem. II</t>
  </si>
  <si>
    <t>sem. III</t>
  </si>
  <si>
    <t>sem. IV</t>
  </si>
  <si>
    <t>P</t>
  </si>
  <si>
    <t>PODSUMOWANIE ARKUSZA 1</t>
  </si>
  <si>
    <t>- wykład</t>
  </si>
  <si>
    <t>- ćwiczenia audytoryjne</t>
  </si>
  <si>
    <t>- ćwiczenia laboratoryjne, lektorat języków obcych</t>
  </si>
  <si>
    <t>- ćwiczenia projektowe</t>
  </si>
  <si>
    <t>- seminarium</t>
  </si>
  <si>
    <t>T</t>
  </si>
  <si>
    <t>- zajęcia terenowe</t>
  </si>
  <si>
    <t>PRZEDMIOTY PODSTAWOWE</t>
  </si>
  <si>
    <t>PRZEDMIOTY KIERUNKOWE</t>
  </si>
  <si>
    <t>PODSUMOWANIE ARKUSZA 1+2</t>
  </si>
  <si>
    <t>UNIWERSYTET TECHNOLOGICZNO - PRZYRODNICZY</t>
  </si>
  <si>
    <t>FORMA STUDIÓW:</t>
  </si>
  <si>
    <t>POZIOM STUDIÓW:</t>
  </si>
  <si>
    <t>PODSUMOWANIE ARKUSZA 1+2+3</t>
  </si>
  <si>
    <t>11.</t>
  </si>
  <si>
    <t xml:space="preserve">Przygotowanie i złożenie pracy dyplomowej oraz przygotowanie do egzaminu dyplomowego </t>
  </si>
  <si>
    <t>X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</si>
  <si>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</si>
  <si>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</si>
  <si>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</si>
  <si>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</si>
  <si>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godzin </t>
    </r>
    <r>
      <rPr>
        <i/>
        <sz val="10"/>
        <rFont val="Cambria"/>
        <family val="1"/>
        <charset val="238"/>
      </rPr>
      <t>w semestrze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</si>
  <si>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</si>
  <si>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</si>
  <si>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</si>
  <si>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</si>
  <si>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</si>
  <si>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……………………………..</t>
  </si>
  <si>
    <t>pieczątka uczelni</t>
  </si>
  <si>
    <t>PROFIL:</t>
  </si>
  <si>
    <t>Liczba godzin w semestrze</t>
  </si>
  <si>
    <t>12.</t>
  </si>
  <si>
    <t>13.</t>
  </si>
  <si>
    <t>14.</t>
  </si>
  <si>
    <t>15.</t>
  </si>
  <si>
    <t>16.</t>
  </si>
  <si>
    <t>Budownictwo energooszczędne i pasywne</t>
  </si>
  <si>
    <t>Projektowanie architektoniczne budynków energooszczędnych</t>
  </si>
  <si>
    <t>Aspekty prawne w budownictwie energooszczędnym</t>
  </si>
  <si>
    <t>Ochrona cieplna i diagnostyka budynków</t>
  </si>
  <si>
    <t>Nowoczesne materiały i technologie energooszczędne</t>
  </si>
  <si>
    <t>Odnawialne źródła energii</t>
  </si>
  <si>
    <t>Eksploatacja budynków</t>
  </si>
  <si>
    <t>Charakterystyka energetyczna budynków</t>
  </si>
  <si>
    <t>Rozwiązania instalacyjne w budynkach niskoenergetycznych</t>
  </si>
  <si>
    <t>Energooszczędne instalacje elektryczne</t>
  </si>
  <si>
    <t>Kosztorysowanie robót termomodernizacyjnych</t>
  </si>
  <si>
    <t>Wspomaganie komputerowe w budownictwie energooszczędnym</t>
  </si>
  <si>
    <t>Utylizacja i recykling w budownictwie</t>
  </si>
  <si>
    <t>Termomodernizacja i racjonalizacja użytkowania energii w budynkach</t>
  </si>
  <si>
    <t>Seminarium dyplomowe</t>
  </si>
  <si>
    <t>Przygotowanie i złożenie pracy dyplomowej oraz przygotowanie do egzaminu dyplomowego</t>
  </si>
  <si>
    <t>BUDOWNICTWO</t>
  </si>
  <si>
    <t>PROFIL OGÓLNOAKADEMICKI</t>
  </si>
  <si>
    <t>STUDIA DRUGIEGO STOPNIA (1,5-letnie)</t>
  </si>
  <si>
    <t xml:space="preserve">STUDIA STACJONARNE </t>
  </si>
  <si>
    <r>
      <t xml:space="preserve">Obowiązuje od roku akademickiego: </t>
    </r>
    <r>
      <rPr>
        <b/>
        <sz val="12"/>
        <rFont val="Cambria"/>
        <family val="1"/>
        <charset val="238"/>
      </rPr>
      <t>2019/2020</t>
    </r>
  </si>
  <si>
    <t>1. DROGI ULICE I LOTNISKA</t>
  </si>
  <si>
    <t>2. KONSTRUKCJE BUDOWLANE I INŻYNIERSKIE</t>
  </si>
  <si>
    <t>3. MOSTY</t>
  </si>
  <si>
    <t>4. BUDOWNICTWO NISKOENERGETYCZNE</t>
  </si>
  <si>
    <t>Matematyka zaawansowana</t>
  </si>
  <si>
    <t xml:space="preserve">1. Studentów obowiązuje na I roku udział we wszystkich zajęciach, na latach wyższych udział we wszystkich ćwiczeniach audytoryjnych, </t>
  </si>
  <si>
    <t xml:space="preserve">    laboratoryjnych, projektowych i seminarium.</t>
  </si>
  <si>
    <r>
      <t xml:space="preserve">2. </t>
    </r>
    <r>
      <rPr>
        <b/>
        <sz val="12"/>
        <rFont val="Times New Roman CE"/>
        <family val="1"/>
        <charset val="238"/>
      </rPr>
      <t>Przedmiot wybieralny 3.I</t>
    </r>
    <r>
      <rPr>
        <sz val="12"/>
        <rFont val="Times New Roman CE"/>
        <family val="1"/>
        <charset val="238"/>
      </rPr>
      <t xml:space="preserve">: 1. Wysokie konstrukcje betonowe, 2. Wysokie konstrukcje metalowe, 3. Statyka układów cięgnowych, </t>
    </r>
  </si>
  <si>
    <t xml:space="preserve">    4. Reologia konstrukcji budowlanych.</t>
  </si>
  <si>
    <r>
      <t xml:space="preserve">3. </t>
    </r>
    <r>
      <rPr>
        <b/>
        <sz val="12"/>
        <rFont val="Times New Roman CE"/>
        <family val="1"/>
        <charset val="238"/>
      </rPr>
      <t>Przedmiot wybieralny 3.II</t>
    </r>
    <r>
      <rPr>
        <sz val="12"/>
        <rFont val="Times New Roman CE"/>
        <family val="1"/>
        <charset val="238"/>
      </rPr>
      <t>: 1. Konstrukcje prefabrykowane, 2. Cienkościenne konstrukcje betonowe, 3. Awarie i naprawy konstrukcji,</t>
    </r>
  </si>
  <si>
    <t xml:space="preserve">   4. Awarie i naprawy obiektów budowlanych, </t>
  </si>
  <si>
    <r>
      <t xml:space="preserve">4. </t>
    </r>
    <r>
      <rPr>
        <b/>
        <sz val="12"/>
        <rFont val="Times New Roman CE"/>
        <family val="1"/>
        <charset val="238"/>
      </rPr>
      <t>Przedmiot wybieralny 3.III</t>
    </r>
    <r>
      <rPr>
        <sz val="12"/>
        <rFont val="Times New Roman CE"/>
        <family val="1"/>
        <charset val="238"/>
      </rPr>
      <t>: 1. Mosty drewniane, 2. Tunele i budowle podziemne</t>
    </r>
  </si>
  <si>
    <t>5. Studentów obowiązuje napisanie i obrona pracy dyplomowej (20 punktów ECTS).</t>
  </si>
  <si>
    <t xml:space="preserve">Teoria  sprężystości i plastyczności </t>
  </si>
  <si>
    <t>Metody komputerowe</t>
  </si>
  <si>
    <t>Complex concrete structures
Złożone konstrukcje betonowe</t>
  </si>
  <si>
    <t>Złożone konstrukcje metalowe</t>
  </si>
  <si>
    <t>Zarządzanie przedsięwzięciami budowlanymi</t>
  </si>
  <si>
    <t>Ekonomika budownictwa</t>
  </si>
  <si>
    <t>Budownictwo ogólne z fizyką budowli</t>
  </si>
  <si>
    <t>Geotechnika</t>
  </si>
  <si>
    <t>Miernictwo budowlane</t>
  </si>
  <si>
    <t>x</t>
  </si>
  <si>
    <t>Projektowanie dróg i ulic</t>
  </si>
  <si>
    <t>Skrzyżowania</t>
  </si>
  <si>
    <t>Budowa i utrzymanie dróg</t>
  </si>
  <si>
    <t>Budowa lotnisk</t>
  </si>
  <si>
    <t>Nawierzchnie drogowe</t>
  </si>
  <si>
    <t>Organizacja ruchu drogowego</t>
  </si>
  <si>
    <t>Bezpieczeństwo ruchu drogowego</t>
  </si>
  <si>
    <t>Teoria ruchu drogowego</t>
  </si>
  <si>
    <t>Komputerowe projektowanie dróg</t>
  </si>
  <si>
    <t>Węzły drogowe</t>
  </si>
  <si>
    <t>Projektowanie układów komunikacyjnych</t>
  </si>
  <si>
    <t>Organizacja robót drogowych</t>
  </si>
  <si>
    <t>Drogowe budowle inżynierskie II</t>
  </si>
  <si>
    <t>Budowle geotechniczne w drogownictwie</t>
  </si>
  <si>
    <t>Trwałość konstrukcji budowlanych</t>
  </si>
  <si>
    <t>Bezpieczeństwo i niezawodność konstrukcji</t>
  </si>
  <si>
    <t>Mechanika konstrukcji</t>
  </si>
  <si>
    <t>Mosty</t>
  </si>
  <si>
    <t>Metoda elementów skończonych</t>
  </si>
  <si>
    <t>Teoria dźwigarów powierzchniowych</t>
  </si>
  <si>
    <t>Złożone konstrukcje metalowe II</t>
  </si>
  <si>
    <t>Złożone konstrukcje betonowe II</t>
  </si>
  <si>
    <t>Konstrukcje zespolone</t>
  </si>
  <si>
    <t>Betonowe konstrukcje sprężone</t>
  </si>
  <si>
    <t>Konstrukcje drewniane</t>
  </si>
  <si>
    <t>Dynamika budowli</t>
  </si>
  <si>
    <t>Przedmiot wybieralny 3.I</t>
  </si>
  <si>
    <t>Przedmiot wybieralny 3.II</t>
  </si>
  <si>
    <t>Budownictwo przemysłowe</t>
  </si>
  <si>
    <t>Mosty metalowe</t>
  </si>
  <si>
    <t>Mosty betonowe</t>
  </si>
  <si>
    <t>Posadowienie obiektów inżynierskich</t>
  </si>
  <si>
    <t>Podstawy projektowania dróg</t>
  </si>
  <si>
    <t>Technologia robót mostowych</t>
  </si>
  <si>
    <t>Diagnostyka i utrzymanie mostów</t>
  </si>
  <si>
    <t>Przedmiot wybieralny 3.III</t>
  </si>
  <si>
    <t>D.4</t>
  </si>
  <si>
    <t>D.3</t>
  </si>
  <si>
    <t>D.2</t>
  </si>
  <si>
    <t>D.1</t>
  </si>
  <si>
    <t>WYDZIAŁ BUDOWNICTWA ARCHITEKTURY I INŻYNIERII ŚRODOWISKA</t>
  </si>
  <si>
    <t>ARKUSZ 4</t>
  </si>
  <si>
    <t>ARKUSZ 5</t>
  </si>
  <si>
    <t>ARKUSZ 6</t>
  </si>
  <si>
    <t>PLAN STUDIÓW NR VII</t>
  </si>
  <si>
    <t>C.</t>
  </si>
  <si>
    <t>PLAN  STUDIÓW  NR  VII</t>
  </si>
  <si>
    <t>STUDIA II STOPNIA (MAGISTERSKIE)</t>
  </si>
  <si>
    <t>Plan studiów według semestrów</t>
  </si>
  <si>
    <t>Zestaw</t>
  </si>
  <si>
    <t>Liczba godzin</t>
  </si>
  <si>
    <t>Punkty</t>
  </si>
  <si>
    <t>L.p.</t>
  </si>
  <si>
    <t>przedmiotów</t>
  </si>
  <si>
    <t>Nazwa przedmiotu</t>
  </si>
  <si>
    <t>kredytowe</t>
  </si>
  <si>
    <t>Strona</t>
  </si>
  <si>
    <t>(kod)</t>
  </si>
  <si>
    <t>wykłady</t>
  </si>
  <si>
    <t>ćwiczenia</t>
  </si>
  <si>
    <t>ECTS</t>
  </si>
  <si>
    <t>Rok 1 Semestr 1</t>
  </si>
  <si>
    <t>B.1</t>
  </si>
  <si>
    <t>C.1</t>
  </si>
  <si>
    <t>C.2</t>
  </si>
  <si>
    <t>C.3</t>
  </si>
  <si>
    <t>Complex concrete struktures
Złożone konstrukcje betonowe</t>
  </si>
  <si>
    <t>C.4</t>
  </si>
  <si>
    <t>C.5</t>
  </si>
  <si>
    <t>C.6</t>
  </si>
  <si>
    <t>C.7</t>
  </si>
  <si>
    <t>C.8</t>
  </si>
  <si>
    <t>C.9</t>
  </si>
  <si>
    <t>Suma punktów kredytowych ECTS</t>
  </si>
  <si>
    <t>Rok 1 Semestr 2</t>
  </si>
  <si>
    <t>D.1.1</t>
  </si>
  <si>
    <t>D.1.2</t>
  </si>
  <si>
    <t>D.1.3</t>
  </si>
  <si>
    <t>D.1.5</t>
  </si>
  <si>
    <t>D.1.6</t>
  </si>
  <si>
    <t>D.1.7</t>
  </si>
  <si>
    <t>D.1.8</t>
  </si>
  <si>
    <t>D.1.9</t>
  </si>
  <si>
    <t>D.1.10</t>
  </si>
  <si>
    <t>D.1.11</t>
  </si>
  <si>
    <t>D.1.12</t>
  </si>
  <si>
    <t>D.1.13</t>
  </si>
  <si>
    <t>D.1.14</t>
  </si>
  <si>
    <t>D.1.15</t>
  </si>
  <si>
    <t>KONSTRUKCJE BUDOWLANE I INŻYNIERSKIE</t>
  </si>
  <si>
    <t>D.2.1</t>
  </si>
  <si>
    <t>D.2.2</t>
  </si>
  <si>
    <t>D.2.3</t>
  </si>
  <si>
    <t>D.2.5</t>
  </si>
  <si>
    <t>D.2.7</t>
  </si>
  <si>
    <t>D.2.8</t>
  </si>
  <si>
    <t>D.2.9</t>
  </si>
  <si>
    <t>D.2.10</t>
  </si>
  <si>
    <t>D.2.11</t>
  </si>
  <si>
    <t>D.2.12</t>
  </si>
  <si>
    <t>D.2.13</t>
  </si>
  <si>
    <t>D.2.15</t>
  </si>
  <si>
    <t>D.2.16</t>
  </si>
  <si>
    <t>MOSTY</t>
  </si>
  <si>
    <t>D.3.1</t>
  </si>
  <si>
    <t>D.3.2</t>
  </si>
  <si>
    <t>D.3.3</t>
  </si>
  <si>
    <t>D.3.5</t>
  </si>
  <si>
    <t>D.3.6</t>
  </si>
  <si>
    <t>D.3.7</t>
  </si>
  <si>
    <t>D.3.8</t>
  </si>
  <si>
    <t>D.3.9</t>
  </si>
  <si>
    <t>D.3.10</t>
  </si>
  <si>
    <t>D.3.14</t>
  </si>
  <si>
    <t>BUDOWNICTWO NISKOENERGETYCZNE</t>
  </si>
  <si>
    <t>D.4.1</t>
  </si>
  <si>
    <t>D.4.2</t>
  </si>
  <si>
    <t>Projektowanie architektoniczne budynków 
energooszczędnych</t>
  </si>
  <si>
    <t>D.4.3</t>
  </si>
  <si>
    <t>D.4.4</t>
  </si>
  <si>
    <t>D.4.5</t>
  </si>
  <si>
    <t>D.4.6</t>
  </si>
  <si>
    <t>D.4.7</t>
  </si>
  <si>
    <t>D.4.9</t>
  </si>
  <si>
    <t>Rozwiązania instalacyjne w budynkach 
niskoenergetycznych</t>
  </si>
  <si>
    <t>D.4.10</t>
  </si>
  <si>
    <t>D.4.12</t>
  </si>
  <si>
    <t>Wspomaganie komputerowe w budownictwie 
energooszczędnym</t>
  </si>
  <si>
    <t>D.4.14</t>
  </si>
  <si>
    <t>Termomodernizacja i racjonalizacja użytkowania 
energii w budynkach</t>
  </si>
  <si>
    <t>D.4.15</t>
  </si>
  <si>
    <t>Rok 2 Semestr 3</t>
  </si>
  <si>
    <t>D.1.4</t>
  </si>
  <si>
    <t>D.1.16</t>
  </si>
  <si>
    <t>Praca dyplomowa</t>
  </si>
  <si>
    <t>D.2.4</t>
  </si>
  <si>
    <t>D.2.6</t>
  </si>
  <si>
    <t>D.2.14</t>
  </si>
  <si>
    <t>Przedmiot wybieralny 3. II</t>
  </si>
  <si>
    <t>D.2.17</t>
  </si>
  <si>
    <t>D.3.4</t>
  </si>
  <si>
    <t>D.3.11</t>
  </si>
  <si>
    <t>D.3.12</t>
  </si>
  <si>
    <t>D.3.13</t>
  </si>
  <si>
    <t>D.3.15</t>
  </si>
  <si>
    <t>D.4.8</t>
  </si>
  <si>
    <t>D.4.11</t>
  </si>
  <si>
    <t>D.4.13</t>
  </si>
  <si>
    <t>D.4.16</t>
  </si>
  <si>
    <t xml:space="preserve">w semestrze </t>
  </si>
  <si>
    <t>STACJONARNE</t>
  </si>
  <si>
    <t>DUL, KBI, MOSTY, BN</t>
  </si>
  <si>
    <t>DROGI, ULICE I LOTNISKA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</si>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</sst>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;;@"/>
  </numFmts>
  <fonts count="37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i/>
      <sz val="10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i/>
      <sz val="12"/>
      <name val="Cambria"/>
      <family val="1"/>
      <charset val="238"/>
    </font>
    <font>
      <u/>
      <sz val="10"/>
      <name val="Cambria"/>
      <family val="1"/>
      <charset val="238"/>
    </font>
    <font>
      <b/>
      <sz val="14"/>
      <name val="Cambria"/>
      <family val="1"/>
      <charset val="238"/>
    </font>
    <font>
      <b/>
      <sz val="12"/>
      <color indexed="10"/>
      <name val="Cambria"/>
      <family val="1"/>
      <charset val="238"/>
    </font>
    <font>
      <sz val="12"/>
      <color indexed="8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i/>
      <sz val="12"/>
      <color theme="1"/>
      <name val="Cambria"/>
      <family val="1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charset val="238"/>
    </font>
    <font>
      <b/>
      <sz val="12"/>
      <name val="Cambria"/>
      <family val="1"/>
      <charset val="238"/>
      <scheme val="major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2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36" xfId="0" applyFont="1" applyBorder="1" applyAlignment="1">
      <alignment horizontal="right" vertical="center"/>
    </xf>
    <xf numFmtId="0" fontId="5" fillId="0" borderId="0" xfId="0" quotePrefix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0" fillId="0" borderId="7" xfId="0" applyFont="1" applyBorder="1" applyAlignment="1">
      <alignment horizontal="right" vertical="center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5" fillId="0" borderId="36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5" borderId="47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6" fillId="4" borderId="48" xfId="0" applyFont="1" applyFill="1" applyBorder="1" applyAlignment="1">
      <alignment vertical="center"/>
    </xf>
    <xf numFmtId="0" fontId="17" fillId="5" borderId="47" xfId="0" applyFont="1" applyFill="1" applyBorder="1" applyAlignment="1">
      <alignment vertical="center"/>
    </xf>
    <xf numFmtId="0" fontId="17" fillId="5" borderId="49" xfId="0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5" borderId="53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vertical="center"/>
    </xf>
    <xf numFmtId="0" fontId="5" fillId="5" borderId="49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5" fillId="5" borderId="54" xfId="0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48" xfId="0" applyFont="1" applyBorder="1" applyAlignment="1">
      <alignment vertical="center"/>
    </xf>
    <xf numFmtId="0" fontId="21" fillId="0" borderId="55" xfId="0" applyFont="1" applyBorder="1" applyAlignment="1">
      <alignment vertical="center"/>
    </xf>
    <xf numFmtId="0" fontId="21" fillId="0" borderId="48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5" fillId="0" borderId="40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77" xfId="0" applyFont="1" applyFill="1" applyBorder="1" applyAlignment="1">
      <alignment horizontal="left" vertical="center"/>
    </xf>
    <xf numFmtId="0" fontId="25" fillId="0" borderId="99" xfId="0" applyFont="1" applyFill="1" applyBorder="1" applyAlignment="1">
      <alignment horizontal="left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29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2" fillId="7" borderId="23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/>
    </xf>
    <xf numFmtId="0" fontId="27" fillId="0" borderId="23" xfId="0" applyFont="1" applyFill="1" applyBorder="1" applyAlignment="1">
      <alignment horizontal="center" vertical="center"/>
    </xf>
    <xf numFmtId="0" fontId="27" fillId="3" borderId="24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/>
    </xf>
    <xf numFmtId="0" fontId="27" fillId="3" borderId="23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27" fillId="7" borderId="19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27" fillId="7" borderId="23" xfId="0" applyFont="1" applyFill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29" xfId="0" applyFont="1" applyFill="1" applyBorder="1" applyAlignment="1">
      <alignment horizontal="center" vertical="center"/>
    </xf>
    <xf numFmtId="0" fontId="27" fillId="0" borderId="31" xfId="0" applyFon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100" xfId="0" applyFont="1" applyBorder="1" applyAlignment="1">
      <alignment vertical="center"/>
    </xf>
    <xf numFmtId="0" fontId="27" fillId="0" borderId="43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00" xfId="0" applyFont="1" applyBorder="1" applyAlignment="1">
      <alignment horizontal="center" vertical="center"/>
    </xf>
    <xf numFmtId="0" fontId="27" fillId="3" borderId="25" xfId="0" applyFont="1" applyFill="1" applyBorder="1" applyAlignment="1">
      <alignment horizontal="center" vertical="center"/>
    </xf>
    <xf numFmtId="0" fontId="27" fillId="0" borderId="100" xfId="0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center"/>
    </xf>
    <xf numFmtId="0" fontId="25" fillId="3" borderId="28" xfId="0" applyFont="1" applyFill="1" applyBorder="1" applyAlignment="1">
      <alignment horizontal="center" vertical="center"/>
    </xf>
    <xf numFmtId="0" fontId="25" fillId="3" borderId="29" xfId="0" applyFont="1" applyFill="1" applyBorder="1" applyAlignment="1">
      <alignment horizontal="center" vertical="center"/>
    </xf>
    <xf numFmtId="0" fontId="25" fillId="3" borderId="31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28" fillId="3" borderId="15" xfId="0" applyFont="1" applyFill="1" applyBorder="1" applyAlignment="1">
      <alignment horizontal="center" vertical="center"/>
    </xf>
    <xf numFmtId="0" fontId="28" fillId="3" borderId="23" xfId="0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horizontal="center" vertical="center"/>
    </xf>
    <xf numFmtId="0" fontId="28" fillId="3" borderId="42" xfId="0" applyFont="1" applyFill="1" applyBorder="1" applyAlignment="1">
      <alignment horizontal="center" vertical="center"/>
    </xf>
    <xf numFmtId="0" fontId="27" fillId="3" borderId="43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28" fillId="8" borderId="23" xfId="0" applyFont="1" applyFill="1" applyBorder="1" applyAlignment="1">
      <alignment horizontal="center" vertical="center"/>
    </xf>
    <xf numFmtId="0" fontId="27" fillId="3" borderId="42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27" fillId="8" borderId="42" xfId="0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justify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27" fillId="8" borderId="11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8" borderId="23" xfId="0" applyFont="1" applyFill="1" applyBorder="1" applyAlignment="1">
      <alignment horizontal="center" vertical="center"/>
    </xf>
    <xf numFmtId="0" fontId="27" fillId="0" borderId="60" xfId="0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42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justify" vertical="center" wrapText="1"/>
    </xf>
    <xf numFmtId="0" fontId="27" fillId="0" borderId="76" xfId="0" applyFont="1" applyFill="1" applyBorder="1" applyAlignment="1">
      <alignment horizontal="left" vertical="center"/>
    </xf>
    <xf numFmtId="0" fontId="27" fillId="0" borderId="25" xfId="0" applyFont="1" applyFill="1" applyBorder="1" applyAlignment="1">
      <alignment horizontal="justify" vertical="center" wrapText="1"/>
    </xf>
    <xf numFmtId="0" fontId="27" fillId="0" borderId="77" xfId="0" applyFont="1" applyFill="1" applyBorder="1" applyAlignment="1">
      <alignment horizontal="left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justify" vertical="center" wrapText="1"/>
    </xf>
    <xf numFmtId="0" fontId="27" fillId="0" borderId="21" xfId="0" applyFont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32" fillId="8" borderId="23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58" xfId="0" applyNumberFormat="1" applyFont="1" applyFill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/>
    </xf>
    <xf numFmtId="164" fontId="5" fillId="0" borderId="34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5" fillId="3" borderId="24" xfId="0" applyNumberFormat="1" applyFont="1" applyFill="1" applyBorder="1" applyAlignment="1">
      <alignment horizontal="center" vertical="center"/>
    </xf>
    <xf numFmtId="164" fontId="5" fillId="3" borderId="26" xfId="0" applyNumberFormat="1" applyFont="1" applyFill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32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164" fontId="5" fillId="0" borderId="31" xfId="0" applyNumberFormat="1" applyFont="1" applyBorder="1" applyAlignment="1">
      <alignment horizontal="center" vertical="center"/>
    </xf>
    <xf numFmtId="164" fontId="27" fillId="3" borderId="24" xfId="0" applyNumberFormat="1" applyFont="1" applyFill="1" applyBorder="1" applyAlignment="1">
      <alignment horizontal="center" vertical="center"/>
    </xf>
    <xf numFmtId="164" fontId="5" fillId="0" borderId="29" xfId="0" applyNumberFormat="1" applyFont="1" applyFill="1" applyBorder="1" applyAlignment="1">
      <alignment horizontal="center" vertical="center"/>
    </xf>
    <xf numFmtId="164" fontId="5" fillId="0" borderId="31" xfId="0" applyNumberFormat="1" applyFont="1" applyFill="1" applyBorder="1" applyAlignment="1">
      <alignment horizontal="center" vertical="center"/>
    </xf>
    <xf numFmtId="0" fontId="0" fillId="0" borderId="0" xfId="0"/>
    <xf numFmtId="0" fontId="33" fillId="0" borderId="0" xfId="0" applyFont="1"/>
    <xf numFmtId="0" fontId="0" fillId="0" borderId="41" xfId="0" applyBorder="1"/>
    <xf numFmtId="0" fontId="0" fillId="0" borderId="0" xfId="0" applyBorder="1"/>
    <xf numFmtId="0" fontId="0" fillId="0" borderId="101" xfId="0" applyBorder="1"/>
    <xf numFmtId="0" fontId="0" fillId="0" borderId="10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66" xfId="0" applyBorder="1" applyAlignment="1">
      <alignment horizontal="center"/>
    </xf>
    <xf numFmtId="0" fontId="0" fillId="0" borderId="66" xfId="0" applyBorder="1"/>
    <xf numFmtId="0" fontId="0" fillId="0" borderId="7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9" borderId="41" xfId="0" applyFill="1" applyBorder="1"/>
    <xf numFmtId="0" fontId="0" fillId="0" borderId="25" xfId="0" applyBorder="1"/>
    <xf numFmtId="0" fontId="0" fillId="0" borderId="27" xfId="0" applyBorder="1"/>
    <xf numFmtId="0" fontId="0" fillId="0" borderId="43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8" xfId="0" applyBorder="1" applyAlignment="1"/>
    <xf numFmtId="0" fontId="0" fillId="0" borderId="93" xfId="0" applyBorder="1" applyAlignment="1"/>
    <xf numFmtId="0" fontId="0" fillId="0" borderId="18" xfId="0" applyBorder="1"/>
    <xf numFmtId="0" fontId="0" fillId="0" borderId="20" xfId="0" applyBorder="1"/>
    <xf numFmtId="0" fontId="0" fillId="9" borderId="25" xfId="0" applyFill="1" applyBorder="1"/>
    <xf numFmtId="0" fontId="0" fillId="9" borderId="27" xfId="0" applyFill="1" applyBorder="1"/>
    <xf numFmtId="0" fontId="0" fillId="0" borderId="25" xfId="0" applyBorder="1" applyAlignment="1"/>
    <xf numFmtId="0" fontId="0" fillId="0" borderId="41" xfId="0" applyBorder="1" applyAlignment="1"/>
    <xf numFmtId="0" fontId="0" fillId="0" borderId="27" xfId="0" applyBorder="1" applyAlignment="1"/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10" borderId="0" xfId="0" applyFill="1"/>
    <xf numFmtId="0" fontId="0" fillId="0" borderId="0" xfId="0" applyFill="1"/>
    <xf numFmtId="0" fontId="0" fillId="0" borderId="101" xfId="0" applyFill="1" applyBorder="1"/>
    <xf numFmtId="0" fontId="33" fillId="0" borderId="101" xfId="0" applyFont="1" applyFill="1" applyBorder="1"/>
    <xf numFmtId="0" fontId="0" fillId="0" borderId="58" xfId="0" applyFill="1" applyBorder="1" applyAlignment="1">
      <alignment horizontal="center"/>
    </xf>
    <xf numFmtId="0" fontId="0" fillId="0" borderId="58" xfId="0" applyFill="1" applyBorder="1" applyAlignment="1"/>
    <xf numFmtId="0" fontId="0" fillId="0" borderId="93" xfId="0" applyFill="1" applyBorder="1" applyAlignment="1"/>
    <xf numFmtId="0" fontId="0" fillId="0" borderId="43" xfId="0" applyFill="1" applyBorder="1" applyAlignment="1">
      <alignment horizontal="center"/>
    </xf>
    <xf numFmtId="0" fontId="0" fillId="0" borderId="66" xfId="0" applyFill="1" applyBorder="1"/>
    <xf numFmtId="0" fontId="0" fillId="0" borderId="0" xfId="0" applyFill="1" applyBorder="1"/>
    <xf numFmtId="0" fontId="0" fillId="0" borderId="6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2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01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4" xfId="0" applyFill="1" applyBorder="1"/>
    <xf numFmtId="0" fontId="0" fillId="0" borderId="41" xfId="0" applyFill="1" applyBorder="1"/>
    <xf numFmtId="0" fontId="0" fillId="0" borderId="25" xfId="0" applyFill="1" applyBorder="1"/>
    <xf numFmtId="0" fontId="0" fillId="0" borderId="27" xfId="0" applyFill="1" applyBorder="1"/>
    <xf numFmtId="0" fontId="0" fillId="0" borderId="18" xfId="0" applyFill="1" applyBorder="1"/>
    <xf numFmtId="0" fontId="0" fillId="0" borderId="41" xfId="0" applyFill="1" applyBorder="1" applyAlignment="1">
      <alignment horizontal="left"/>
    </xf>
    <xf numFmtId="0" fontId="0" fillId="0" borderId="20" xfId="0" applyFill="1" applyBorder="1"/>
    <xf numFmtId="0" fontId="0" fillId="0" borderId="41" xfId="0" applyFill="1" applyBorder="1" applyAlignment="1">
      <alignment horizontal="center"/>
    </xf>
    <xf numFmtId="0" fontId="0" fillId="0" borderId="60" xfId="0" applyFill="1" applyBorder="1" applyAlignment="1"/>
    <xf numFmtId="0" fontId="0" fillId="0" borderId="22" xfId="0" applyFill="1" applyBorder="1" applyAlignment="1">
      <alignment horizontal="center"/>
    </xf>
    <xf numFmtId="0" fontId="0" fillId="0" borderId="25" xfId="0" applyFill="1" applyBorder="1" applyAlignment="1">
      <alignment horizontal="left"/>
    </xf>
    <xf numFmtId="0" fontId="0" fillId="0" borderId="93" xfId="0" applyFill="1" applyBorder="1"/>
    <xf numFmtId="0" fontId="0" fillId="0" borderId="60" xfId="0" applyFill="1" applyBorder="1"/>
    <xf numFmtId="0" fontId="36" fillId="0" borderId="41" xfId="0" applyFont="1" applyFill="1" applyBorder="1"/>
    <xf numFmtId="0" fontId="36" fillId="0" borderId="27" xfId="0" applyFont="1" applyFill="1" applyBorder="1"/>
    <xf numFmtId="0" fontId="0" fillId="0" borderId="22" xfId="0" applyFill="1" applyBorder="1"/>
    <xf numFmtId="0" fontId="33" fillId="0" borderId="0" xfId="0" applyFont="1" applyAlignment="1"/>
    <xf numFmtId="0" fontId="0" fillId="0" borderId="41" xfId="0" applyFill="1" applyBorder="1" applyAlignment="1"/>
    <xf numFmtId="0" fontId="0" fillId="0" borderId="27" xfId="0" applyFill="1" applyBorder="1" applyAlignment="1"/>
    <xf numFmtId="0" fontId="35" fillId="0" borderId="25" xfId="0" applyFont="1" applyFill="1" applyBorder="1" applyAlignment="1"/>
    <xf numFmtId="0" fontId="35" fillId="0" borderId="41" xfId="0" applyFont="1" applyFill="1" applyBorder="1" applyAlignment="1"/>
    <xf numFmtId="0" fontId="35" fillId="0" borderId="27" xfId="0" applyFont="1" applyFill="1" applyBorder="1" applyAlignment="1"/>
    <xf numFmtId="0" fontId="0" fillId="11" borderId="66" xfId="0" applyFill="1" applyBorder="1"/>
    <xf numFmtId="0" fontId="34" fillId="0" borderId="0" xfId="0" applyFont="1"/>
    <xf numFmtId="0" fontId="0" fillId="11" borderId="0" xfId="0" applyFill="1" applyBorder="1"/>
    <xf numFmtId="0" fontId="0" fillId="11" borderId="41" xfId="0" applyFill="1" applyBorder="1"/>
    <xf numFmtId="0" fontId="0" fillId="11" borderId="25" xfId="0" applyFill="1" applyBorder="1"/>
    <xf numFmtId="0" fontId="0" fillId="11" borderId="18" xfId="0" applyFill="1" applyBorder="1"/>
    <xf numFmtId="0" fontId="0" fillId="11" borderId="101" xfId="0" applyFill="1" applyBorder="1"/>
    <xf numFmtId="0" fontId="0" fillId="11" borderId="93" xfId="0" applyFill="1" applyBorder="1"/>
    <xf numFmtId="0" fontId="0" fillId="0" borderId="24" xfId="0" applyFill="1" applyBorder="1" applyAlignment="1">
      <alignment horizontal="center" vertical="center"/>
    </xf>
    <xf numFmtId="0" fontId="0" fillId="0" borderId="101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41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41" xfId="0" applyFill="1" applyBorder="1" applyAlignment="1">
      <alignment horizontal="center" vertical="center"/>
    </xf>
    <xf numFmtId="0" fontId="0" fillId="11" borderId="69" xfId="0" applyFill="1" applyBorder="1"/>
    <xf numFmtId="0" fontId="0" fillId="11" borderId="27" xfId="0" applyFill="1" applyBorder="1"/>
    <xf numFmtId="0" fontId="0" fillId="0" borderId="24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86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/>
    </xf>
    <xf numFmtId="0" fontId="26" fillId="0" borderId="6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26" fillId="0" borderId="88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 wrapText="1"/>
    </xf>
    <xf numFmtId="0" fontId="4" fillId="0" borderId="95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textRotation="90"/>
    </xf>
    <xf numFmtId="0" fontId="4" fillId="0" borderId="63" xfId="0" applyFont="1" applyBorder="1" applyAlignment="1">
      <alignment horizontal="center" vertical="center" textRotation="90"/>
    </xf>
    <xf numFmtId="0" fontId="4" fillId="0" borderId="64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96" xfId="0" applyFont="1" applyFill="1" applyBorder="1" applyAlignment="1">
      <alignment horizontal="center" vertical="center"/>
    </xf>
    <xf numFmtId="0" fontId="5" fillId="0" borderId="97" xfId="0" applyFont="1" applyFill="1" applyBorder="1" applyAlignment="1">
      <alignment horizontal="center" vertical="center"/>
    </xf>
    <xf numFmtId="0" fontId="6" fillId="6" borderId="79" xfId="0" applyFont="1" applyFill="1" applyBorder="1" applyAlignment="1">
      <alignment horizontal="right" vertical="center"/>
    </xf>
    <xf numFmtId="0" fontId="6" fillId="6" borderId="80" xfId="0" applyFont="1" applyFill="1" applyBorder="1" applyAlignment="1">
      <alignment horizontal="right" vertical="center"/>
    </xf>
    <xf numFmtId="0" fontId="6" fillId="6" borderId="7" xfId="0" applyFont="1" applyFill="1" applyBorder="1" applyAlignment="1">
      <alignment horizontal="right" vertical="center"/>
    </xf>
    <xf numFmtId="0" fontId="6" fillId="6" borderId="8" xfId="0" applyFont="1" applyFill="1" applyBorder="1" applyAlignment="1">
      <alignment horizontal="right" vertical="center"/>
    </xf>
    <xf numFmtId="0" fontId="6" fillId="5" borderId="81" xfId="0" applyFont="1" applyFill="1" applyBorder="1" applyAlignment="1">
      <alignment horizontal="center" vertical="center"/>
    </xf>
    <xf numFmtId="0" fontId="6" fillId="5" borderId="82" xfId="0" applyFont="1" applyFill="1" applyBorder="1" applyAlignment="1">
      <alignment horizontal="center" vertical="center"/>
    </xf>
    <xf numFmtId="0" fontId="6" fillId="5" borderId="83" xfId="0" applyFont="1" applyFill="1" applyBorder="1" applyAlignment="1">
      <alignment horizontal="center" vertical="center"/>
    </xf>
    <xf numFmtId="0" fontId="6" fillId="5" borderId="73" xfId="0" applyFont="1" applyFill="1" applyBorder="1" applyAlignment="1">
      <alignment horizontal="center" vertical="center"/>
    </xf>
    <xf numFmtId="0" fontId="6" fillId="5" borderId="84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85" xfId="0" applyFont="1" applyFill="1" applyBorder="1" applyAlignment="1">
      <alignment horizontal="center" vertical="center"/>
    </xf>
    <xf numFmtId="0" fontId="6" fillId="5" borderId="64" xfId="0" applyFont="1" applyFill="1" applyBorder="1" applyAlignment="1">
      <alignment horizontal="center" vertical="center"/>
    </xf>
    <xf numFmtId="0" fontId="5" fillId="5" borderId="86" xfId="0" applyFont="1" applyFill="1" applyBorder="1" applyAlignment="1">
      <alignment horizontal="center" vertical="center"/>
    </xf>
    <xf numFmtId="0" fontId="5" fillId="5" borderId="87" xfId="0" applyFont="1" applyFill="1" applyBorder="1" applyAlignment="1">
      <alignment horizontal="center" vertical="center"/>
    </xf>
    <xf numFmtId="0" fontId="5" fillId="5" borderId="88" xfId="0" applyFont="1" applyFill="1" applyBorder="1" applyAlignment="1">
      <alignment horizontal="center" vertical="center"/>
    </xf>
    <xf numFmtId="0" fontId="23" fillId="3" borderId="25" xfId="0" applyFont="1" applyFill="1" applyBorder="1" applyAlignment="1">
      <alignment horizontal="left" vertical="top" wrapText="1"/>
    </xf>
    <xf numFmtId="0" fontId="23" fillId="3" borderId="77" xfId="0" applyFont="1" applyFill="1" applyBorder="1" applyAlignment="1">
      <alignment horizontal="left" vertical="top" wrapText="1"/>
    </xf>
    <xf numFmtId="0" fontId="23" fillId="3" borderId="30" xfId="0" applyFont="1" applyFill="1" applyBorder="1" applyAlignment="1">
      <alignment horizontal="left" vertical="top" wrapText="1"/>
    </xf>
    <xf numFmtId="0" fontId="23" fillId="3" borderId="78" xfId="0" applyFont="1" applyFill="1" applyBorder="1" applyAlignment="1">
      <alignment horizontal="left" vertical="top" wrapText="1"/>
    </xf>
    <xf numFmtId="0" fontId="6" fillId="4" borderId="48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left" vertical="top" wrapText="1"/>
    </xf>
    <xf numFmtId="0" fontId="23" fillId="3" borderId="76" xfId="0" applyFont="1" applyFill="1" applyBorder="1" applyAlignment="1">
      <alignment horizontal="left" vertical="top" wrapText="1"/>
    </xf>
    <xf numFmtId="0" fontId="1" fillId="0" borderId="3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 textRotation="90" wrapText="1"/>
    </xf>
    <xf numFmtId="0" fontId="4" fillId="0" borderId="63" xfId="0" applyFont="1" applyBorder="1" applyAlignment="1">
      <alignment horizontal="center" vertical="center" textRotation="90" wrapText="1"/>
    </xf>
    <xf numFmtId="0" fontId="4" fillId="0" borderId="64" xfId="0" applyFont="1" applyBorder="1" applyAlignment="1">
      <alignment horizontal="center" vertical="center" textRotation="90" wrapText="1"/>
    </xf>
    <xf numFmtId="0" fontId="1" fillId="0" borderId="6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textRotation="90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7" fillId="0" borderId="25" xfId="0" applyFont="1" applyBorder="1" applyAlignment="1">
      <alignment horizontal="left" vertical="center" wrapText="1"/>
    </xf>
    <xf numFmtId="0" fontId="27" fillId="0" borderId="77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/>
    </xf>
    <xf numFmtId="0" fontId="27" fillId="0" borderId="76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16" fillId="5" borderId="79" xfId="0" applyFont="1" applyFill="1" applyBorder="1" applyAlignment="1">
      <alignment horizontal="right" vertical="center"/>
    </xf>
    <xf numFmtId="0" fontId="16" fillId="5" borderId="80" xfId="0" applyFont="1" applyFill="1" applyBorder="1" applyAlignment="1">
      <alignment horizontal="right" vertical="center"/>
    </xf>
    <xf numFmtId="0" fontId="16" fillId="5" borderId="7" xfId="0" applyFont="1" applyFill="1" applyBorder="1" applyAlignment="1">
      <alignment horizontal="right" vertical="center"/>
    </xf>
    <xf numFmtId="0" fontId="16" fillId="5" borderId="8" xfId="0" applyFont="1" applyFill="1" applyBorder="1" applyAlignment="1">
      <alignment horizontal="right" vertical="center"/>
    </xf>
    <xf numFmtId="0" fontId="16" fillId="5" borderId="81" xfId="0" applyFont="1" applyFill="1" applyBorder="1" applyAlignment="1">
      <alignment horizontal="center" vertical="center"/>
    </xf>
    <xf numFmtId="0" fontId="16" fillId="5" borderId="82" xfId="0" applyFont="1" applyFill="1" applyBorder="1" applyAlignment="1">
      <alignment horizontal="center" vertical="center"/>
    </xf>
    <xf numFmtId="0" fontId="16" fillId="5" borderId="83" xfId="0" applyFont="1" applyFill="1" applyBorder="1" applyAlignment="1">
      <alignment horizontal="center" vertical="center"/>
    </xf>
    <xf numFmtId="0" fontId="16" fillId="5" borderId="73" xfId="0" applyFont="1" applyFill="1" applyBorder="1" applyAlignment="1">
      <alignment horizontal="center" vertical="center"/>
    </xf>
    <xf numFmtId="0" fontId="16" fillId="5" borderId="84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7" fillId="5" borderId="86" xfId="0" applyFont="1" applyFill="1" applyBorder="1" applyAlignment="1">
      <alignment horizontal="center" vertical="center"/>
    </xf>
    <xf numFmtId="0" fontId="17" fillId="5" borderId="87" xfId="0" applyFont="1" applyFill="1" applyBorder="1" applyAlignment="1">
      <alignment horizontal="center" vertical="center"/>
    </xf>
    <xf numFmtId="0" fontId="17" fillId="5" borderId="88" xfId="0" applyFont="1" applyFill="1" applyBorder="1" applyAlignment="1">
      <alignment horizontal="center" vertical="center"/>
    </xf>
    <xf numFmtId="0" fontId="16" fillId="5" borderId="85" xfId="0" applyFont="1" applyFill="1" applyBorder="1" applyAlignment="1">
      <alignment horizontal="center" vertical="center"/>
    </xf>
    <xf numFmtId="0" fontId="16" fillId="5" borderId="64" xfId="0" applyFont="1" applyFill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27" fillId="0" borderId="68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0" fontId="27" fillId="0" borderId="86" xfId="0" applyFont="1" applyBorder="1" applyAlignment="1">
      <alignment horizontal="center" vertical="center"/>
    </xf>
    <xf numFmtId="0" fontId="27" fillId="0" borderId="87" xfId="0" applyFont="1" applyBorder="1" applyAlignment="1">
      <alignment horizontal="center" vertical="center"/>
    </xf>
    <xf numFmtId="0" fontId="27" fillId="0" borderId="88" xfId="0" applyFont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/>
    </xf>
    <xf numFmtId="0" fontId="5" fillId="0" borderId="77" xfId="0" applyFont="1" applyBorder="1" applyAlignment="1">
      <alignment horizontal="left" vertical="center" wrapText="1"/>
    </xf>
    <xf numFmtId="0" fontId="6" fillId="5" borderId="79" xfId="0" applyFont="1" applyFill="1" applyBorder="1" applyAlignment="1">
      <alignment horizontal="right" vertical="center"/>
    </xf>
    <xf numFmtId="0" fontId="6" fillId="5" borderId="80" xfId="0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right" vertical="center"/>
    </xf>
    <xf numFmtId="0" fontId="6" fillId="5" borderId="8" xfId="0" applyFont="1" applyFill="1" applyBorder="1" applyAlignment="1">
      <alignment horizontal="right" vertical="center"/>
    </xf>
    <xf numFmtId="0" fontId="27" fillId="0" borderId="13" xfId="0" applyFont="1" applyFill="1" applyBorder="1" applyAlignment="1">
      <alignment horizontal="left" vertical="center" wrapText="1"/>
    </xf>
    <xf numFmtId="0" fontId="27" fillId="0" borderId="76" xfId="0" applyFont="1" applyFill="1" applyBorder="1" applyAlignment="1">
      <alignment horizontal="left" vertical="center" wrapText="1"/>
    </xf>
    <xf numFmtId="0" fontId="27" fillId="0" borderId="25" xfId="0" applyFont="1" applyFill="1" applyBorder="1" applyAlignment="1">
      <alignment horizontal="left" vertical="center" wrapText="1"/>
    </xf>
    <xf numFmtId="0" fontId="27" fillId="0" borderId="77" xfId="0" applyFont="1" applyFill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34" xfId="0" applyFont="1" applyBorder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0" fontId="0" fillId="0" borderId="25" xfId="0" applyFill="1" applyBorder="1" applyAlignment="1">
      <alignment horizontal="left"/>
    </xf>
    <xf numFmtId="0" fontId="0" fillId="0" borderId="41" xfId="0" applyFill="1" applyBorder="1" applyAlignment="1">
      <alignment horizontal="left"/>
    </xf>
    <xf numFmtId="0" fontId="0" fillId="0" borderId="27" xfId="0" applyFill="1" applyBorder="1" applyAlignment="1">
      <alignment horizontal="left"/>
    </xf>
    <xf numFmtId="0" fontId="0" fillId="0" borderId="25" xfId="0" applyFill="1" applyBorder="1" applyAlignment="1">
      <alignment horizontal="left" vertical="center"/>
    </xf>
    <xf numFmtId="0" fontId="0" fillId="0" borderId="41" xfId="0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/>
    </xf>
    <xf numFmtId="0" fontId="0" fillId="0" borderId="24" xfId="0" applyFill="1" applyBorder="1" applyAlignment="1">
      <alignment horizontal="left"/>
    </xf>
    <xf numFmtId="0" fontId="0" fillId="0" borderId="6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25" xfId="0" applyFill="1" applyBorder="1" applyAlignment="1">
      <alignment horizontal="left" vertical="center" wrapText="1"/>
    </xf>
    <xf numFmtId="0" fontId="0" fillId="0" borderId="41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33" fillId="0" borderId="101" xfId="0" applyFont="1" applyFill="1" applyBorder="1"/>
    <xf numFmtId="0" fontId="0" fillId="0" borderId="58" xfId="0" applyFill="1" applyBorder="1" applyAlignment="1">
      <alignment horizontal="center"/>
    </xf>
    <xf numFmtId="0" fontId="0" fillId="0" borderId="93" xfId="0" applyFill="1" applyBorder="1" applyAlignment="1">
      <alignment horizontal="center"/>
    </xf>
    <xf numFmtId="0" fontId="0" fillId="0" borderId="25" xfId="0" applyBorder="1" applyAlignment="1">
      <alignment horizontal="left" vertical="center" wrapText="1"/>
    </xf>
    <xf numFmtId="0" fontId="0" fillId="0" borderId="41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69" xfId="0" applyFill="1" applyBorder="1" applyAlignment="1">
      <alignment horizontal="center"/>
    </xf>
    <xf numFmtId="0" fontId="0" fillId="0" borderId="60" xfId="0" applyFill="1" applyBorder="1" applyAlignment="1">
      <alignment horizontal="center"/>
    </xf>
    <xf numFmtId="0" fontId="26" fillId="0" borderId="0" xfId="0" applyFont="1" applyAlignment="1">
      <alignment horizontal="center"/>
    </xf>
    <xf numFmtId="0" fontId="33" fillId="0" borderId="101" xfId="0" applyFont="1" applyBorder="1"/>
    <xf numFmtId="0" fontId="0" fillId="0" borderId="58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321"/>
  <sheetViews>
    <sheetView tabSelected="1" zoomScale="70" zoomScaleNormal="70" zoomScaleSheetLayoutView="70" zoomScalePageLayoutView="70" workbookViewId="0">
      <selection activeCell="I5" sqref="I5"/>
    </sheetView>
  </sheetViews>
  <sheetFormatPr defaultColWidth="9.140625" defaultRowHeight="18" customHeight="1" x14ac:dyDescent="0.2"/>
  <cols>
    <col min="1" max="1" width="4.140625" style="1" customWidth="1"/>
    <col min="2" max="2" width="57" style="1" customWidth="1"/>
    <col min="3" max="3" width="9.42578125" style="1" customWidth="1"/>
    <col min="4" max="6" width="6.5703125" style="1" customWidth="1"/>
    <col min="7" max="7" width="7.5703125" style="1" customWidth="1"/>
    <col min="8" max="8" width="5.42578125" style="1" customWidth="1"/>
    <col min="9" max="9" width="8" style="1" customWidth="1"/>
    <col min="10" max="10" width="5.42578125" style="1" customWidth="1"/>
    <col min="11" max="11" width="6.42578125" style="1" customWidth="1"/>
    <col min="12" max="27" width="5.5703125" style="1" customWidth="1"/>
    <col min="28" max="16384" width="9.140625" style="1"/>
  </cols>
  <sheetData>
    <row r="2" spans="1:27" ht="18" customHeight="1" thickBot="1" x14ac:dyDescent="0.25"/>
    <row r="3" spans="1:27" ht="18" customHeight="1" x14ac:dyDescent="0.2">
      <c r="A3" s="86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7"/>
    </row>
    <row r="4" spans="1:27" ht="28.35" customHeight="1" x14ac:dyDescent="0.2">
      <c r="A4" s="52"/>
      <c r="B4" s="108" t="s">
        <v>66</v>
      </c>
      <c r="AA4" s="88"/>
    </row>
    <row r="5" spans="1:27" ht="24" customHeight="1" x14ac:dyDescent="0.2">
      <c r="A5" s="52"/>
      <c r="AA5" s="88"/>
    </row>
    <row r="6" spans="1:27" ht="43.7" customHeight="1" x14ac:dyDescent="0.2">
      <c r="A6" s="52"/>
      <c r="B6" s="45" t="s">
        <v>0</v>
      </c>
      <c r="C6" s="45" t="s">
        <v>101</v>
      </c>
      <c r="D6" s="107"/>
      <c r="E6" s="45"/>
      <c r="F6" s="45"/>
      <c r="G6" s="45"/>
      <c r="H6" s="45"/>
      <c r="M6" s="334" t="s">
        <v>282</v>
      </c>
      <c r="AA6" s="88"/>
    </row>
    <row r="7" spans="1:27" ht="18" customHeight="1" x14ac:dyDescent="0.2">
      <c r="A7" s="52"/>
      <c r="B7" s="132" t="s">
        <v>78</v>
      </c>
      <c r="C7" s="115" t="s">
        <v>102</v>
      </c>
      <c r="E7" s="7"/>
      <c r="F7" s="7"/>
      <c r="G7" s="7"/>
      <c r="H7" s="7"/>
      <c r="I7" s="7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AA7" s="88"/>
    </row>
    <row r="8" spans="1:27" ht="18" customHeight="1" x14ac:dyDescent="0.2">
      <c r="A8" s="52"/>
      <c r="B8" s="132" t="s">
        <v>61</v>
      </c>
      <c r="C8" s="114" t="s">
        <v>103</v>
      </c>
      <c r="E8" s="7"/>
      <c r="F8" s="7"/>
      <c r="G8" s="7"/>
      <c r="H8" s="7"/>
      <c r="I8" s="7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AA8" s="88"/>
    </row>
    <row r="9" spans="1:27" ht="18" customHeight="1" x14ac:dyDescent="0.2">
      <c r="A9" s="52"/>
      <c r="B9" s="132" t="s">
        <v>60</v>
      </c>
      <c r="C9" s="114" t="s">
        <v>104</v>
      </c>
      <c r="E9" s="7"/>
      <c r="F9" s="7"/>
      <c r="G9" s="7"/>
      <c r="H9" s="7"/>
      <c r="I9" s="7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AA9" s="88"/>
    </row>
    <row r="10" spans="1:27" ht="18" customHeight="1" x14ac:dyDescent="0.2">
      <c r="A10" s="52"/>
      <c r="I10" s="7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AA10" s="88"/>
    </row>
    <row r="11" spans="1:27" ht="18" customHeight="1" thickBot="1" x14ac:dyDescent="0.25">
      <c r="A11" s="52"/>
      <c r="B11" s="110"/>
      <c r="C11" s="110"/>
      <c r="D11" s="110"/>
      <c r="E11" s="110"/>
      <c r="F11" s="110"/>
      <c r="G11" s="110"/>
      <c r="H11" s="110"/>
      <c r="I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AA11" s="88"/>
    </row>
    <row r="12" spans="1:27" ht="39" customHeight="1" thickBot="1" x14ac:dyDescent="0.25">
      <c r="A12" s="52"/>
      <c r="B12" s="496" t="s">
        <v>68</v>
      </c>
      <c r="C12" s="497"/>
      <c r="D12" s="497"/>
      <c r="E12" s="497"/>
      <c r="F12" s="498"/>
      <c r="G12" s="113">
        <f>(G147)</f>
        <v>950</v>
      </c>
      <c r="H12" s="111" t="s">
        <v>67</v>
      </c>
      <c r="I12" s="112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AA12" s="88"/>
    </row>
    <row r="13" spans="1:27" ht="82.35" customHeight="1" thickBot="1" x14ac:dyDescent="0.25">
      <c r="A13" s="52"/>
      <c r="B13" s="499" t="s">
        <v>75</v>
      </c>
      <c r="C13" s="500"/>
      <c r="D13" s="500"/>
      <c r="E13" s="500"/>
      <c r="F13" s="501"/>
      <c r="G13" s="113">
        <v>50</v>
      </c>
      <c r="H13" s="111" t="s">
        <v>39</v>
      </c>
      <c r="I13" s="112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AA13" s="88"/>
    </row>
    <row r="14" spans="1:27" ht="73.349999999999994" customHeight="1" thickBot="1" x14ac:dyDescent="0.25">
      <c r="A14" s="52"/>
      <c r="B14" s="499" t="s">
        <v>71</v>
      </c>
      <c r="C14" s="500"/>
      <c r="D14" s="500"/>
      <c r="E14" s="500"/>
      <c r="F14" s="501"/>
      <c r="G14" s="113">
        <v>5</v>
      </c>
      <c r="H14" s="111" t="s">
        <v>39</v>
      </c>
      <c r="I14" s="112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AA14" s="88"/>
    </row>
    <row r="15" spans="1:27" ht="45.6" customHeight="1" thickBot="1" x14ac:dyDescent="0.25">
      <c r="A15" s="52"/>
      <c r="B15" s="502" t="s">
        <v>72</v>
      </c>
      <c r="C15" s="503"/>
      <c r="D15" s="503"/>
      <c r="E15" s="503"/>
      <c r="F15" s="504"/>
      <c r="G15" s="113">
        <v>60</v>
      </c>
      <c r="H15" s="111" t="s">
        <v>39</v>
      </c>
      <c r="I15" s="112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AA15" s="88"/>
    </row>
    <row r="16" spans="1:27" ht="88.7" customHeight="1" thickBot="1" x14ac:dyDescent="0.25">
      <c r="A16" s="52"/>
      <c r="B16" s="499" t="s">
        <v>74</v>
      </c>
      <c r="C16" s="500"/>
      <c r="D16" s="500"/>
      <c r="E16" s="500"/>
      <c r="F16" s="501"/>
      <c r="G16" s="113">
        <v>82</v>
      </c>
      <c r="H16" s="111" t="s">
        <v>39</v>
      </c>
      <c r="I16" s="112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AA16" s="88"/>
    </row>
    <row r="17" spans="1:27" ht="60" customHeight="1" thickBot="1" x14ac:dyDescent="0.25">
      <c r="A17" s="52"/>
      <c r="B17" s="505" t="s">
        <v>73</v>
      </c>
      <c r="C17" s="506"/>
      <c r="D17" s="506"/>
      <c r="E17" s="506"/>
      <c r="F17" s="507"/>
      <c r="G17" s="203" t="s">
        <v>128</v>
      </c>
      <c r="H17" s="111" t="s">
        <v>39</v>
      </c>
      <c r="I17" s="112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AA17" s="88"/>
    </row>
    <row r="18" spans="1:27" ht="18" customHeight="1" x14ac:dyDescent="0.2">
      <c r="A18" s="52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AA18" s="88"/>
    </row>
    <row r="19" spans="1:27" ht="18" customHeight="1" thickBot="1" x14ac:dyDescent="0.25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1"/>
    </row>
    <row r="20" spans="1:27" ht="18" customHeight="1" x14ac:dyDescent="0.2">
      <c r="A20" s="2"/>
      <c r="B20" s="3"/>
      <c r="C20" s="4"/>
      <c r="D20" s="475" t="s">
        <v>173</v>
      </c>
      <c r="E20" s="476"/>
      <c r="F20" s="476"/>
      <c r="G20" s="476"/>
      <c r="H20" s="476"/>
      <c r="I20" s="476"/>
      <c r="J20" s="476"/>
      <c r="K20" s="476"/>
      <c r="L20" s="476"/>
      <c r="M20" s="476"/>
      <c r="N20" s="476"/>
      <c r="O20" s="476"/>
      <c r="P20" s="476"/>
      <c r="Q20" s="476"/>
      <c r="R20" s="476"/>
      <c r="S20" s="477"/>
      <c r="T20" s="481"/>
      <c r="U20" s="482"/>
      <c r="V20" s="482"/>
      <c r="W20" s="482"/>
      <c r="X20" s="482"/>
      <c r="Y20" s="482"/>
      <c r="Z20" s="482"/>
      <c r="AA20" s="483"/>
    </row>
    <row r="21" spans="1:27" ht="18" customHeight="1" x14ac:dyDescent="0.2">
      <c r="A21" s="484"/>
      <c r="B21" s="485"/>
      <c r="C21" s="486"/>
      <c r="D21" s="478"/>
      <c r="E21" s="479"/>
      <c r="F21" s="479"/>
      <c r="G21" s="479"/>
      <c r="H21" s="479"/>
      <c r="I21" s="479"/>
      <c r="J21" s="479"/>
      <c r="K21" s="479"/>
      <c r="L21" s="479"/>
      <c r="M21" s="479"/>
      <c r="N21" s="479"/>
      <c r="O21" s="479"/>
      <c r="P21" s="479"/>
      <c r="Q21" s="479"/>
      <c r="R21" s="479"/>
      <c r="S21" s="480"/>
      <c r="T21" s="487"/>
      <c r="U21" s="488"/>
      <c r="V21" s="488"/>
      <c r="W21" s="488"/>
      <c r="X21" s="488"/>
      <c r="Y21" s="488"/>
      <c r="Z21" s="488"/>
      <c r="AA21" s="489"/>
    </row>
    <row r="22" spans="1:27" ht="18" customHeight="1" x14ac:dyDescent="0.2">
      <c r="A22" s="495" t="s">
        <v>169</v>
      </c>
      <c r="B22" s="345"/>
      <c r="C22" s="440"/>
      <c r="D22" s="478"/>
      <c r="E22" s="479"/>
      <c r="F22" s="479"/>
      <c r="G22" s="479"/>
      <c r="H22" s="479"/>
      <c r="I22" s="479"/>
      <c r="J22" s="479"/>
      <c r="K22" s="479"/>
      <c r="L22" s="479"/>
      <c r="M22" s="479"/>
      <c r="N22" s="479"/>
      <c r="O22" s="479"/>
      <c r="P22" s="479"/>
      <c r="Q22" s="479"/>
      <c r="R22" s="479"/>
      <c r="S22" s="480"/>
      <c r="T22" s="487"/>
      <c r="U22" s="488"/>
      <c r="V22" s="488"/>
      <c r="W22" s="488"/>
      <c r="X22" s="488"/>
      <c r="Y22" s="488"/>
      <c r="Z22" s="488"/>
      <c r="AA22" s="489"/>
    </row>
    <row r="23" spans="1:27" ht="18" customHeight="1" x14ac:dyDescent="0.2">
      <c r="A23" s="490"/>
      <c r="B23" s="345"/>
      <c r="C23" s="440"/>
      <c r="D23" s="132" t="s">
        <v>78</v>
      </c>
      <c r="E23" s="5"/>
      <c r="F23" s="5"/>
      <c r="G23" s="5"/>
      <c r="H23" s="47" t="str">
        <f>(C7)</f>
        <v>PROFIL OGÓLNOAKADEMICKI</v>
      </c>
      <c r="J23" s="7"/>
      <c r="K23" s="7"/>
      <c r="L23" s="7"/>
      <c r="M23" s="7"/>
      <c r="N23" s="7"/>
      <c r="O23" s="7"/>
      <c r="P23" s="8"/>
      <c r="Q23" s="8"/>
      <c r="R23" s="8"/>
      <c r="S23" s="9"/>
      <c r="T23" s="439"/>
      <c r="U23" s="345"/>
      <c r="V23" s="345"/>
      <c r="W23" s="345"/>
      <c r="X23" s="345"/>
      <c r="Y23" s="345"/>
      <c r="Z23" s="345"/>
      <c r="AA23" s="491"/>
    </row>
    <row r="24" spans="1:27" ht="18" customHeight="1" x14ac:dyDescent="0.2">
      <c r="A24" s="439"/>
      <c r="B24" s="345"/>
      <c r="C24" s="440"/>
      <c r="D24" s="132" t="s">
        <v>61</v>
      </c>
      <c r="E24" s="5"/>
      <c r="F24" s="5"/>
      <c r="G24" s="132"/>
      <c r="H24" s="7" t="str">
        <f>(C8)</f>
        <v>STUDIA DRUGIEGO STOPNIA (1,5-letnie)</v>
      </c>
      <c r="J24" s="7"/>
      <c r="K24" s="7"/>
      <c r="L24" s="7"/>
      <c r="M24" s="7"/>
      <c r="N24" s="7"/>
      <c r="O24" s="7"/>
      <c r="P24" s="8"/>
      <c r="Q24" s="8"/>
      <c r="R24" s="8"/>
      <c r="S24" s="9"/>
      <c r="T24" s="444"/>
      <c r="U24" s="445"/>
      <c r="V24" s="445"/>
      <c r="W24" s="445"/>
      <c r="X24" s="445"/>
      <c r="Y24" s="445"/>
      <c r="Z24" s="445"/>
      <c r="AA24" s="492"/>
    </row>
    <row r="25" spans="1:27" ht="18" customHeight="1" x14ac:dyDescent="0.2">
      <c r="A25" s="439" t="s">
        <v>59</v>
      </c>
      <c r="B25" s="345"/>
      <c r="C25" s="440"/>
      <c r="D25" s="132" t="s">
        <v>60</v>
      </c>
      <c r="E25" s="5"/>
      <c r="F25" s="5"/>
      <c r="G25" s="132"/>
      <c r="H25" s="7" t="str">
        <f>(C9)</f>
        <v xml:space="preserve">STUDIA STACJONARNE </v>
      </c>
      <c r="J25" s="7"/>
      <c r="K25" s="7"/>
      <c r="L25" s="7"/>
      <c r="M25" s="7"/>
      <c r="N25" s="7"/>
      <c r="O25" s="7"/>
      <c r="P25" s="8"/>
      <c r="Q25" s="8"/>
      <c r="R25" s="8"/>
      <c r="S25" s="9"/>
      <c r="T25" s="441" t="s">
        <v>76</v>
      </c>
      <c r="U25" s="442"/>
      <c r="V25" s="442"/>
      <c r="W25" s="442"/>
      <c r="X25" s="442"/>
      <c r="Y25" s="442"/>
      <c r="Z25" s="442"/>
      <c r="AA25" s="443"/>
    </row>
    <row r="26" spans="1:27" ht="18" customHeight="1" x14ac:dyDescent="0.2">
      <c r="A26" s="444" t="s">
        <v>37</v>
      </c>
      <c r="B26" s="445"/>
      <c r="C26" s="446"/>
      <c r="D26" s="132" t="s">
        <v>0</v>
      </c>
      <c r="E26" s="132"/>
      <c r="F26" s="132"/>
      <c r="G26" s="132"/>
      <c r="H26" s="7" t="str">
        <f>(C6)</f>
        <v>BUDOWNICTWO</v>
      </c>
      <c r="J26" s="7"/>
      <c r="K26" s="7"/>
      <c r="L26" s="7"/>
      <c r="M26" s="7"/>
      <c r="N26" s="7"/>
      <c r="O26" s="7"/>
      <c r="P26" s="8"/>
      <c r="Q26" s="8"/>
      <c r="R26" s="8"/>
      <c r="S26" s="9"/>
      <c r="T26" s="441" t="s">
        <v>77</v>
      </c>
      <c r="U26" s="442"/>
      <c r="V26" s="442"/>
      <c r="W26" s="442"/>
      <c r="X26" s="442"/>
      <c r="Y26" s="442"/>
      <c r="Z26" s="442"/>
      <c r="AA26" s="443"/>
    </row>
    <row r="27" spans="1:27" ht="18" customHeight="1" x14ac:dyDescent="0.2">
      <c r="A27" s="123"/>
      <c r="B27" s="124" t="s">
        <v>38</v>
      </c>
      <c r="C27" s="126"/>
      <c r="D27" s="132" t="s">
        <v>1</v>
      </c>
      <c r="E27" s="132"/>
      <c r="F27" s="132"/>
      <c r="G27" s="132"/>
      <c r="H27" s="132" t="s">
        <v>106</v>
      </c>
      <c r="I27" s="132"/>
      <c r="J27" s="132"/>
      <c r="K27" s="132"/>
      <c r="L27" s="132"/>
      <c r="M27" s="132"/>
      <c r="N27" s="132"/>
      <c r="O27" s="132"/>
      <c r="P27" s="132"/>
      <c r="Q27" s="132"/>
      <c r="R27" s="8"/>
      <c r="S27" s="9"/>
      <c r="T27" s="128"/>
      <c r="U27" s="129"/>
      <c r="V27" s="129"/>
      <c r="W27" s="129"/>
      <c r="X27" s="129"/>
      <c r="Y27" s="129"/>
      <c r="Z27" s="129"/>
      <c r="AA27" s="130"/>
    </row>
    <row r="28" spans="1:27" ht="18" customHeight="1" x14ac:dyDescent="0.2">
      <c r="A28" s="123"/>
      <c r="B28" s="124"/>
      <c r="C28" s="126"/>
      <c r="D28" s="132"/>
      <c r="E28" s="132"/>
      <c r="F28" s="132"/>
      <c r="G28" s="132"/>
      <c r="H28" s="132" t="s">
        <v>107</v>
      </c>
      <c r="I28" s="132"/>
      <c r="J28" s="132"/>
      <c r="K28" s="132"/>
      <c r="L28" s="132"/>
      <c r="M28" s="132"/>
      <c r="N28" s="132"/>
      <c r="O28" s="132"/>
      <c r="P28" s="132"/>
      <c r="Q28" s="132"/>
      <c r="R28" s="8"/>
      <c r="S28" s="9"/>
      <c r="T28" s="128"/>
      <c r="U28" s="129"/>
      <c r="V28" s="129"/>
      <c r="W28" s="129"/>
      <c r="X28" s="129"/>
      <c r="Y28" s="129"/>
      <c r="Z28" s="129"/>
      <c r="AA28" s="130"/>
    </row>
    <row r="29" spans="1:27" ht="18" customHeight="1" x14ac:dyDescent="0.2">
      <c r="A29" s="439"/>
      <c r="B29" s="345"/>
      <c r="C29" s="440"/>
      <c r="D29" s="10"/>
      <c r="E29" s="132"/>
      <c r="F29" s="132"/>
      <c r="G29" s="132"/>
      <c r="H29" s="132" t="s">
        <v>108</v>
      </c>
      <c r="I29" s="132"/>
      <c r="J29" s="132"/>
      <c r="K29" s="132"/>
      <c r="L29" s="132"/>
      <c r="M29" s="132"/>
      <c r="N29" s="132"/>
      <c r="O29" s="132"/>
      <c r="P29" s="132"/>
      <c r="Q29" s="132"/>
      <c r="R29" s="8"/>
      <c r="S29" s="9"/>
      <c r="T29" s="444"/>
      <c r="U29" s="445"/>
      <c r="V29" s="445"/>
      <c r="W29" s="445"/>
      <c r="X29" s="445"/>
      <c r="Y29" s="445"/>
      <c r="Z29" s="445"/>
      <c r="AA29" s="492"/>
    </row>
    <row r="30" spans="1:27" ht="18" customHeight="1" thickBot="1" x14ac:dyDescent="0.25">
      <c r="A30" s="11"/>
      <c r="B30" s="122"/>
      <c r="C30" s="12"/>
      <c r="D30" s="10"/>
      <c r="E30" s="132"/>
      <c r="F30" s="132"/>
      <c r="G30" s="132"/>
      <c r="H30" s="132" t="s">
        <v>109</v>
      </c>
      <c r="I30" s="6"/>
      <c r="J30" s="132"/>
      <c r="K30" s="6"/>
      <c r="L30" s="7"/>
      <c r="M30" s="7"/>
      <c r="N30" s="7"/>
      <c r="O30" s="7"/>
      <c r="P30" s="8"/>
      <c r="Q30" s="8"/>
      <c r="R30" s="8"/>
      <c r="S30" s="9"/>
      <c r="T30" s="447"/>
      <c r="U30" s="448"/>
      <c r="V30" s="448"/>
      <c r="W30" s="448"/>
      <c r="X30" s="448"/>
      <c r="Y30" s="448"/>
      <c r="Z30" s="448"/>
      <c r="AA30" s="449"/>
    </row>
    <row r="31" spans="1:27" s="13" customFormat="1" ht="10.5" customHeight="1" thickBot="1" x14ac:dyDescent="0.25">
      <c r="A31" s="508"/>
      <c r="B31" s="450"/>
      <c r="C31" s="450"/>
      <c r="D31" s="450"/>
      <c r="E31" s="450"/>
      <c r="F31" s="450"/>
      <c r="G31" s="450"/>
      <c r="H31" s="450"/>
      <c r="I31" s="450"/>
      <c r="J31" s="450"/>
      <c r="K31" s="450"/>
      <c r="L31" s="450"/>
      <c r="M31" s="450"/>
      <c r="N31" s="450"/>
      <c r="O31" s="450"/>
      <c r="P31" s="450"/>
      <c r="Q31" s="450"/>
      <c r="R31" s="450"/>
      <c r="S31" s="450"/>
      <c r="T31" s="450"/>
      <c r="U31" s="450"/>
      <c r="V31" s="450"/>
      <c r="W31" s="450"/>
      <c r="X31" s="450"/>
      <c r="Y31" s="450"/>
      <c r="Z31" s="450"/>
      <c r="AA31" s="509"/>
    </row>
    <row r="32" spans="1:27" ht="18" customHeight="1" x14ac:dyDescent="0.2">
      <c r="A32" s="451" t="s">
        <v>2</v>
      </c>
      <c r="B32" s="454" t="s">
        <v>69</v>
      </c>
      <c r="C32" s="455"/>
      <c r="D32" s="460" t="s">
        <v>3</v>
      </c>
      <c r="E32" s="455"/>
      <c r="F32" s="461"/>
      <c r="G32" s="464" t="s">
        <v>4</v>
      </c>
      <c r="H32" s="351"/>
      <c r="I32" s="351"/>
      <c r="J32" s="351"/>
      <c r="K32" s="351"/>
      <c r="L32" s="464" t="s">
        <v>42</v>
      </c>
      <c r="M32" s="351"/>
      <c r="N32" s="351"/>
      <c r="O32" s="351"/>
      <c r="P32" s="351"/>
      <c r="Q32" s="351"/>
      <c r="R32" s="351"/>
      <c r="S32" s="351"/>
      <c r="T32" s="351"/>
      <c r="U32" s="351"/>
      <c r="V32" s="351"/>
      <c r="W32" s="351"/>
      <c r="X32" s="351"/>
      <c r="Y32" s="351"/>
      <c r="Z32" s="351"/>
      <c r="AA32" s="352"/>
    </row>
    <row r="33" spans="1:39" ht="18" customHeight="1" x14ac:dyDescent="0.2">
      <c r="A33" s="452"/>
      <c r="B33" s="456"/>
      <c r="C33" s="457"/>
      <c r="D33" s="462"/>
      <c r="E33" s="457"/>
      <c r="F33" s="463"/>
      <c r="G33" s="465" t="s">
        <v>5</v>
      </c>
      <c r="H33" s="398" t="s">
        <v>6</v>
      </c>
      <c r="I33" s="398"/>
      <c r="J33" s="398"/>
      <c r="K33" s="399"/>
      <c r="L33" s="466" t="s">
        <v>43</v>
      </c>
      <c r="M33" s="467"/>
      <c r="N33" s="467"/>
      <c r="O33" s="359"/>
      <c r="P33" s="466" t="s">
        <v>44</v>
      </c>
      <c r="Q33" s="467"/>
      <c r="R33" s="467"/>
      <c r="S33" s="468"/>
      <c r="T33" s="469" t="s">
        <v>45</v>
      </c>
      <c r="U33" s="467"/>
      <c r="V33" s="467"/>
      <c r="W33" s="359"/>
      <c r="X33" s="466" t="s">
        <v>46</v>
      </c>
      <c r="Y33" s="467"/>
      <c r="Z33" s="467"/>
      <c r="AA33" s="468"/>
    </row>
    <row r="34" spans="1:39" ht="18" customHeight="1" x14ac:dyDescent="0.2">
      <c r="A34" s="452"/>
      <c r="B34" s="456"/>
      <c r="C34" s="457"/>
      <c r="D34" s="470" t="s">
        <v>7</v>
      </c>
      <c r="E34" s="510" t="s">
        <v>8</v>
      </c>
      <c r="F34" s="392" t="s">
        <v>39</v>
      </c>
      <c r="G34" s="396"/>
      <c r="H34" s="398" t="s">
        <v>9</v>
      </c>
      <c r="I34" s="398" t="s">
        <v>10</v>
      </c>
      <c r="J34" s="398" t="s">
        <v>11</v>
      </c>
      <c r="K34" s="399" t="s">
        <v>35</v>
      </c>
      <c r="L34" s="436" t="s">
        <v>79</v>
      </c>
      <c r="M34" s="513"/>
      <c r="N34" s="513"/>
      <c r="O34" s="513"/>
      <c r="P34" s="513"/>
      <c r="Q34" s="513"/>
      <c r="R34" s="513"/>
      <c r="S34" s="513"/>
      <c r="T34" s="513"/>
      <c r="U34" s="513"/>
      <c r="V34" s="513"/>
      <c r="W34" s="513"/>
      <c r="X34" s="513"/>
      <c r="Y34" s="513"/>
      <c r="Z34" s="513"/>
      <c r="AA34" s="5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</row>
    <row r="35" spans="1:39" ht="18" customHeight="1" x14ac:dyDescent="0.2">
      <c r="A35" s="452"/>
      <c r="B35" s="456"/>
      <c r="C35" s="457"/>
      <c r="D35" s="470"/>
      <c r="E35" s="511"/>
      <c r="F35" s="393"/>
      <c r="G35" s="396"/>
      <c r="H35" s="398"/>
      <c r="I35" s="398"/>
      <c r="J35" s="398"/>
      <c r="K35" s="399"/>
      <c r="L35" s="378" t="s">
        <v>9</v>
      </c>
      <c r="M35" s="380" t="s">
        <v>10</v>
      </c>
      <c r="N35" s="382" t="s">
        <v>11</v>
      </c>
      <c r="O35" s="15" t="s">
        <v>47</v>
      </c>
      <c r="P35" s="378" t="s">
        <v>9</v>
      </c>
      <c r="Q35" s="380" t="s">
        <v>10</v>
      </c>
      <c r="R35" s="382" t="s">
        <v>11</v>
      </c>
      <c r="S35" s="15" t="s">
        <v>47</v>
      </c>
      <c r="T35" s="378" t="s">
        <v>9</v>
      </c>
      <c r="U35" s="380" t="s">
        <v>10</v>
      </c>
      <c r="V35" s="382" t="s">
        <v>11</v>
      </c>
      <c r="W35" s="15" t="s">
        <v>47</v>
      </c>
      <c r="X35" s="378" t="s">
        <v>9</v>
      </c>
      <c r="Y35" s="380" t="s">
        <v>10</v>
      </c>
      <c r="Z35" s="382" t="s">
        <v>11</v>
      </c>
      <c r="AA35" s="15" t="s">
        <v>47</v>
      </c>
    </row>
    <row r="36" spans="1:39" ht="18" customHeight="1" thickBot="1" x14ac:dyDescent="0.25">
      <c r="A36" s="453"/>
      <c r="B36" s="458"/>
      <c r="C36" s="459"/>
      <c r="D36" s="471"/>
      <c r="E36" s="512"/>
      <c r="F36" s="394"/>
      <c r="G36" s="397"/>
      <c r="H36" s="381"/>
      <c r="I36" s="381"/>
      <c r="J36" s="381"/>
      <c r="K36" s="400"/>
      <c r="L36" s="379"/>
      <c r="M36" s="381"/>
      <c r="N36" s="383"/>
      <c r="O36" s="16" t="s">
        <v>23</v>
      </c>
      <c r="P36" s="379"/>
      <c r="Q36" s="381"/>
      <c r="R36" s="383"/>
      <c r="S36" s="16" t="s">
        <v>23</v>
      </c>
      <c r="T36" s="379"/>
      <c r="U36" s="381"/>
      <c r="V36" s="383"/>
      <c r="W36" s="16" t="s">
        <v>23</v>
      </c>
      <c r="X36" s="379"/>
      <c r="Y36" s="381"/>
      <c r="Z36" s="383"/>
      <c r="AA36" s="16" t="s">
        <v>23</v>
      </c>
    </row>
    <row r="37" spans="1:39" ht="18" customHeight="1" thickBot="1" x14ac:dyDescent="0.25">
      <c r="A37" s="224" t="s">
        <v>27</v>
      </c>
      <c r="B37" s="431" t="s">
        <v>56</v>
      </c>
      <c r="C37" s="431"/>
      <c r="D37" s="431"/>
      <c r="E37" s="431"/>
      <c r="F37" s="431"/>
      <c r="G37" s="431"/>
      <c r="H37" s="431"/>
      <c r="I37" s="431"/>
      <c r="J37" s="431"/>
      <c r="K37" s="431"/>
      <c r="L37" s="432"/>
      <c r="M37" s="432"/>
      <c r="N37" s="432"/>
      <c r="O37" s="432"/>
      <c r="P37" s="432"/>
      <c r="Q37" s="432"/>
      <c r="R37" s="432"/>
      <c r="S37" s="432"/>
      <c r="T37" s="432"/>
      <c r="U37" s="432"/>
      <c r="V37" s="432"/>
      <c r="W37" s="432"/>
      <c r="X37" s="432"/>
      <c r="Y37" s="432"/>
      <c r="Z37" s="432"/>
      <c r="AA37" s="433"/>
    </row>
    <row r="38" spans="1:39" s="21" customFormat="1" ht="18" customHeight="1" x14ac:dyDescent="0.2">
      <c r="A38" s="17" t="s">
        <v>12</v>
      </c>
      <c r="B38" s="515" t="s">
        <v>110</v>
      </c>
      <c r="C38" s="516"/>
      <c r="D38" s="151"/>
      <c r="E38" s="152">
        <v>1</v>
      </c>
      <c r="F38" s="152">
        <v>3</v>
      </c>
      <c r="G38" s="149">
        <f t="shared" ref="G38" si="0">SUM(H38:K38)</f>
        <v>30</v>
      </c>
      <c r="H38" s="231">
        <f>L38+P38+T38+X38</f>
        <v>15</v>
      </c>
      <c r="I38" s="232">
        <f>M38+Q38+U38+Y38</f>
        <v>15</v>
      </c>
      <c r="J38" s="232">
        <f t="shared" ref="J38:K38" si="1">N38+R38+V38+Z38</f>
        <v>0</v>
      </c>
      <c r="K38" s="236">
        <f t="shared" si="1"/>
        <v>0</v>
      </c>
      <c r="L38" s="227">
        <v>15</v>
      </c>
      <c r="M38" s="150">
        <v>15</v>
      </c>
      <c r="N38" s="147"/>
      <c r="O38" s="148"/>
      <c r="P38" s="20"/>
      <c r="Q38" s="18"/>
      <c r="R38" s="18"/>
      <c r="S38" s="19"/>
      <c r="T38" s="20"/>
      <c r="U38" s="18"/>
      <c r="V38" s="18"/>
      <c r="W38" s="19"/>
      <c r="X38" s="20"/>
      <c r="Y38" s="18"/>
      <c r="Z38" s="18"/>
      <c r="AA38" s="19"/>
    </row>
    <row r="39" spans="1:39" s="21" customFormat="1" ht="18" customHeight="1" thickBot="1" x14ac:dyDescent="0.25">
      <c r="A39" s="22"/>
      <c r="B39" s="517"/>
      <c r="C39" s="518"/>
      <c r="D39" s="23"/>
      <c r="E39" s="24"/>
      <c r="F39" s="24"/>
      <c r="G39" s="32"/>
      <c r="H39" s="237"/>
      <c r="I39" s="238"/>
      <c r="J39" s="238"/>
      <c r="K39" s="239"/>
      <c r="L39" s="25"/>
      <c r="M39" s="26"/>
      <c r="N39" s="27"/>
      <c r="O39" s="28"/>
      <c r="P39" s="29"/>
      <c r="Q39" s="26"/>
      <c r="R39" s="26"/>
      <c r="S39" s="28"/>
      <c r="T39" s="30"/>
      <c r="U39" s="26"/>
      <c r="V39" s="26"/>
      <c r="W39" s="28"/>
      <c r="X39" s="30"/>
      <c r="Y39" s="26"/>
      <c r="Z39" s="26"/>
      <c r="AA39" s="28"/>
    </row>
    <row r="40" spans="1:39" ht="18" customHeight="1" thickTop="1" x14ac:dyDescent="0.2">
      <c r="A40" s="95"/>
      <c r="B40" s="519" t="s">
        <v>17</v>
      </c>
      <c r="C40" s="520"/>
      <c r="D40" s="523">
        <f t="shared" ref="D40:AA40" si="2">SUM(D38:D39)</f>
        <v>0</v>
      </c>
      <c r="E40" s="525">
        <f t="shared" si="2"/>
        <v>1</v>
      </c>
      <c r="F40" s="527">
        <f t="shared" si="2"/>
        <v>3</v>
      </c>
      <c r="G40" s="532">
        <f t="shared" si="2"/>
        <v>30</v>
      </c>
      <c r="H40" s="525">
        <f t="shared" si="2"/>
        <v>15</v>
      </c>
      <c r="I40" s="525">
        <f t="shared" si="2"/>
        <v>15</v>
      </c>
      <c r="J40" s="525">
        <f t="shared" si="2"/>
        <v>0</v>
      </c>
      <c r="K40" s="527">
        <f t="shared" si="2"/>
        <v>0</v>
      </c>
      <c r="L40" s="96">
        <f t="shared" si="2"/>
        <v>15</v>
      </c>
      <c r="M40" s="97">
        <f t="shared" si="2"/>
        <v>15</v>
      </c>
      <c r="N40" s="97">
        <f t="shared" si="2"/>
        <v>0</v>
      </c>
      <c r="O40" s="98">
        <f t="shared" si="2"/>
        <v>0</v>
      </c>
      <c r="P40" s="96">
        <f t="shared" si="2"/>
        <v>0</v>
      </c>
      <c r="Q40" s="97">
        <f t="shared" si="2"/>
        <v>0</v>
      </c>
      <c r="R40" s="97">
        <f t="shared" si="2"/>
        <v>0</v>
      </c>
      <c r="S40" s="99">
        <f t="shared" si="2"/>
        <v>0</v>
      </c>
      <c r="T40" s="100">
        <f t="shared" si="2"/>
        <v>0</v>
      </c>
      <c r="U40" s="97">
        <f t="shared" si="2"/>
        <v>0</v>
      </c>
      <c r="V40" s="97">
        <f t="shared" si="2"/>
        <v>0</v>
      </c>
      <c r="W40" s="98">
        <f t="shared" si="2"/>
        <v>0</v>
      </c>
      <c r="X40" s="96">
        <f t="shared" si="2"/>
        <v>0</v>
      </c>
      <c r="Y40" s="97">
        <f t="shared" si="2"/>
        <v>0</v>
      </c>
      <c r="Z40" s="97">
        <f t="shared" si="2"/>
        <v>0</v>
      </c>
      <c r="AA40" s="99">
        <f t="shared" si="2"/>
        <v>0</v>
      </c>
    </row>
    <row r="41" spans="1:39" ht="18" customHeight="1" thickBot="1" x14ac:dyDescent="0.25">
      <c r="A41" s="101"/>
      <c r="B41" s="521"/>
      <c r="C41" s="522"/>
      <c r="D41" s="524"/>
      <c r="E41" s="526"/>
      <c r="F41" s="528"/>
      <c r="G41" s="533"/>
      <c r="H41" s="526"/>
      <c r="I41" s="526"/>
      <c r="J41" s="526"/>
      <c r="K41" s="528"/>
      <c r="L41" s="529">
        <f>SUM(L40:O40)</f>
        <v>30</v>
      </c>
      <c r="M41" s="530"/>
      <c r="N41" s="530"/>
      <c r="O41" s="531"/>
      <c r="P41" s="529">
        <f>SUM(P40:S40)</f>
        <v>0</v>
      </c>
      <c r="Q41" s="530"/>
      <c r="R41" s="530"/>
      <c r="S41" s="531"/>
      <c r="T41" s="529">
        <f>SUM(T40:W40)</f>
        <v>0</v>
      </c>
      <c r="U41" s="530"/>
      <c r="V41" s="530"/>
      <c r="W41" s="531"/>
      <c r="X41" s="529">
        <f>SUM(X40:AA40)</f>
        <v>0</v>
      </c>
      <c r="Y41" s="530"/>
      <c r="Z41" s="530"/>
      <c r="AA41" s="531"/>
    </row>
    <row r="42" spans="1:39" s="36" customFormat="1" ht="18" customHeight="1" x14ac:dyDescent="0.2">
      <c r="A42" s="384" t="s">
        <v>48</v>
      </c>
      <c r="B42" s="385"/>
      <c r="C42" s="386"/>
      <c r="D42" s="387" t="s">
        <v>7</v>
      </c>
      <c r="E42" s="390" t="s">
        <v>8</v>
      </c>
      <c r="F42" s="392" t="s">
        <v>39</v>
      </c>
      <c r="G42" s="395" t="s">
        <v>5</v>
      </c>
      <c r="H42" s="398" t="s">
        <v>9</v>
      </c>
      <c r="I42" s="398" t="s">
        <v>10</v>
      </c>
      <c r="J42" s="398" t="s">
        <v>11</v>
      </c>
      <c r="K42" s="399" t="s">
        <v>35</v>
      </c>
      <c r="L42" s="374" t="s">
        <v>43</v>
      </c>
      <c r="M42" s="375"/>
      <c r="N42" s="375"/>
      <c r="O42" s="350"/>
      <c r="P42" s="374" t="s">
        <v>44</v>
      </c>
      <c r="Q42" s="375"/>
      <c r="R42" s="375"/>
      <c r="S42" s="376"/>
      <c r="T42" s="377" t="s">
        <v>45</v>
      </c>
      <c r="U42" s="375"/>
      <c r="V42" s="375"/>
      <c r="W42" s="350"/>
      <c r="X42" s="374" t="s">
        <v>46</v>
      </c>
      <c r="Y42" s="375"/>
      <c r="Z42" s="375"/>
      <c r="AA42" s="376"/>
    </row>
    <row r="43" spans="1:39" s="36" customFormat="1" ht="18" customHeight="1" x14ac:dyDescent="0.2">
      <c r="A43" s="384"/>
      <c r="B43" s="385"/>
      <c r="C43" s="386"/>
      <c r="D43" s="388"/>
      <c r="E43" s="390"/>
      <c r="F43" s="393"/>
      <c r="G43" s="396"/>
      <c r="H43" s="398"/>
      <c r="I43" s="398"/>
      <c r="J43" s="398"/>
      <c r="K43" s="399"/>
      <c r="L43" s="378" t="s">
        <v>9</v>
      </c>
      <c r="M43" s="380" t="s">
        <v>10</v>
      </c>
      <c r="N43" s="382" t="s">
        <v>11</v>
      </c>
      <c r="O43" s="37" t="s">
        <v>47</v>
      </c>
      <c r="P43" s="378" t="s">
        <v>9</v>
      </c>
      <c r="Q43" s="380" t="s">
        <v>10</v>
      </c>
      <c r="R43" s="382" t="s">
        <v>11</v>
      </c>
      <c r="S43" s="37" t="s">
        <v>47</v>
      </c>
      <c r="T43" s="378" t="s">
        <v>9</v>
      </c>
      <c r="U43" s="380" t="s">
        <v>10</v>
      </c>
      <c r="V43" s="382" t="s">
        <v>11</v>
      </c>
      <c r="W43" s="37" t="s">
        <v>47</v>
      </c>
      <c r="X43" s="378" t="s">
        <v>9</v>
      </c>
      <c r="Y43" s="380" t="s">
        <v>10</v>
      </c>
      <c r="Z43" s="382" t="s">
        <v>11</v>
      </c>
      <c r="AA43" s="37" t="s">
        <v>47</v>
      </c>
    </row>
    <row r="44" spans="1:39" s="36" customFormat="1" ht="18" customHeight="1" thickBot="1" x14ac:dyDescent="0.25">
      <c r="A44" s="384"/>
      <c r="B44" s="385"/>
      <c r="C44" s="386"/>
      <c r="D44" s="389"/>
      <c r="E44" s="391"/>
      <c r="F44" s="394"/>
      <c r="G44" s="397"/>
      <c r="H44" s="381"/>
      <c r="I44" s="381"/>
      <c r="J44" s="381"/>
      <c r="K44" s="400"/>
      <c r="L44" s="379"/>
      <c r="M44" s="381"/>
      <c r="N44" s="383"/>
      <c r="O44" s="16" t="s">
        <v>23</v>
      </c>
      <c r="P44" s="379"/>
      <c r="Q44" s="381"/>
      <c r="R44" s="383"/>
      <c r="S44" s="16" t="s">
        <v>23</v>
      </c>
      <c r="T44" s="379"/>
      <c r="U44" s="381"/>
      <c r="V44" s="383"/>
      <c r="W44" s="16" t="s">
        <v>23</v>
      </c>
      <c r="X44" s="379"/>
      <c r="Y44" s="381"/>
      <c r="Z44" s="383"/>
      <c r="AA44" s="16" t="s">
        <v>23</v>
      </c>
    </row>
    <row r="45" spans="1:39" s="36" customFormat="1" ht="18" customHeight="1" x14ac:dyDescent="0.2">
      <c r="A45" s="384"/>
      <c r="B45" s="385"/>
      <c r="C45" s="386"/>
      <c r="D45" s="534">
        <f t="shared" ref="D45:AA45" si="3">D40</f>
        <v>0</v>
      </c>
      <c r="E45" s="536">
        <f t="shared" si="3"/>
        <v>1</v>
      </c>
      <c r="F45" s="405">
        <f t="shared" si="3"/>
        <v>3</v>
      </c>
      <c r="G45" s="407">
        <f t="shared" si="3"/>
        <v>30</v>
      </c>
      <c r="H45" s="403">
        <f t="shared" si="3"/>
        <v>15</v>
      </c>
      <c r="I45" s="403">
        <f t="shared" si="3"/>
        <v>15</v>
      </c>
      <c r="J45" s="403">
        <f t="shared" si="3"/>
        <v>0</v>
      </c>
      <c r="K45" s="403">
        <f t="shared" si="3"/>
        <v>0</v>
      </c>
      <c r="L45" s="38">
        <f t="shared" si="3"/>
        <v>15</v>
      </c>
      <c r="M45" s="39">
        <f t="shared" si="3"/>
        <v>15</v>
      </c>
      <c r="N45" s="39">
        <f t="shared" si="3"/>
        <v>0</v>
      </c>
      <c r="O45" s="40">
        <f t="shared" si="3"/>
        <v>0</v>
      </c>
      <c r="P45" s="38">
        <f t="shared" si="3"/>
        <v>0</v>
      </c>
      <c r="Q45" s="39">
        <f t="shared" si="3"/>
        <v>0</v>
      </c>
      <c r="R45" s="39">
        <f t="shared" si="3"/>
        <v>0</v>
      </c>
      <c r="S45" s="41">
        <f t="shared" si="3"/>
        <v>0</v>
      </c>
      <c r="T45" s="38">
        <f t="shared" si="3"/>
        <v>0</v>
      </c>
      <c r="U45" s="39">
        <f t="shared" si="3"/>
        <v>0</v>
      </c>
      <c r="V45" s="39">
        <f t="shared" si="3"/>
        <v>0</v>
      </c>
      <c r="W45" s="40">
        <f t="shared" si="3"/>
        <v>0</v>
      </c>
      <c r="X45" s="42">
        <f t="shared" si="3"/>
        <v>0</v>
      </c>
      <c r="Y45" s="39">
        <f t="shared" si="3"/>
        <v>0</v>
      </c>
      <c r="Z45" s="39">
        <f t="shared" si="3"/>
        <v>0</v>
      </c>
      <c r="AA45" s="40">
        <f t="shared" si="3"/>
        <v>0</v>
      </c>
      <c r="AC45" s="36" t="s">
        <v>40</v>
      </c>
    </row>
    <row r="46" spans="1:39" s="36" customFormat="1" ht="18" customHeight="1" thickBot="1" x14ac:dyDescent="0.25">
      <c r="A46" s="384"/>
      <c r="B46" s="385"/>
      <c r="C46" s="386"/>
      <c r="D46" s="535"/>
      <c r="E46" s="537"/>
      <c r="F46" s="406"/>
      <c r="G46" s="408"/>
      <c r="H46" s="404"/>
      <c r="I46" s="404"/>
      <c r="J46" s="404"/>
      <c r="K46" s="404"/>
      <c r="L46" s="338">
        <f>SUM(L45:O45)</f>
        <v>30</v>
      </c>
      <c r="M46" s="339"/>
      <c r="N46" s="339"/>
      <c r="O46" s="340"/>
      <c r="P46" s="338">
        <f>SUM(P45:S45)</f>
        <v>0</v>
      </c>
      <c r="Q46" s="339"/>
      <c r="R46" s="339"/>
      <c r="S46" s="340"/>
      <c r="T46" s="338">
        <f>SUM(T45:W45)</f>
        <v>0</v>
      </c>
      <c r="U46" s="339"/>
      <c r="V46" s="339"/>
      <c r="W46" s="340"/>
      <c r="X46" s="338">
        <f>SUM(X45:AA45)</f>
        <v>0</v>
      </c>
      <c r="Y46" s="339"/>
      <c r="Z46" s="339"/>
      <c r="AA46" s="340"/>
      <c r="AC46" s="36">
        <f>SUM(L46:AA46)</f>
        <v>30</v>
      </c>
    </row>
    <row r="47" spans="1:39" s="36" customFormat="1" ht="18" customHeight="1" x14ac:dyDescent="0.2">
      <c r="A47" s="384"/>
      <c r="B47" s="385"/>
      <c r="C47" s="386"/>
      <c r="D47" s="341" t="s">
        <v>18</v>
      </c>
      <c r="E47" s="342"/>
      <c r="F47" s="343"/>
      <c r="G47" s="350" t="s">
        <v>19</v>
      </c>
      <c r="H47" s="351"/>
      <c r="I47" s="351"/>
      <c r="J47" s="351"/>
      <c r="K47" s="352"/>
      <c r="L47" s="538">
        <v>0</v>
      </c>
      <c r="M47" s="539"/>
      <c r="N47" s="539"/>
      <c r="O47" s="540"/>
      <c r="P47" s="538">
        <v>0</v>
      </c>
      <c r="Q47" s="539"/>
      <c r="R47" s="539"/>
      <c r="S47" s="540"/>
      <c r="T47" s="538">
        <v>0</v>
      </c>
      <c r="U47" s="539"/>
      <c r="V47" s="539"/>
      <c r="W47" s="540"/>
      <c r="X47" s="356"/>
      <c r="Y47" s="357"/>
      <c r="Z47" s="357"/>
      <c r="AA47" s="358"/>
      <c r="AC47" s="36">
        <f>SUM(L47:AA47)</f>
        <v>0</v>
      </c>
    </row>
    <row r="48" spans="1:39" s="36" customFormat="1" ht="18" customHeight="1" x14ac:dyDescent="0.2">
      <c r="A48" s="384"/>
      <c r="B48" s="385"/>
      <c r="C48" s="386"/>
      <c r="D48" s="344"/>
      <c r="E48" s="345"/>
      <c r="F48" s="346"/>
      <c r="G48" s="359" t="s">
        <v>20</v>
      </c>
      <c r="H48" s="360"/>
      <c r="I48" s="360"/>
      <c r="J48" s="360"/>
      <c r="K48" s="361"/>
      <c r="L48" s="541">
        <v>2</v>
      </c>
      <c r="M48" s="542"/>
      <c r="N48" s="542"/>
      <c r="O48" s="543"/>
      <c r="P48" s="541">
        <v>0</v>
      </c>
      <c r="Q48" s="542"/>
      <c r="R48" s="542"/>
      <c r="S48" s="543"/>
      <c r="T48" s="541">
        <v>0</v>
      </c>
      <c r="U48" s="542"/>
      <c r="V48" s="542"/>
      <c r="W48" s="543"/>
      <c r="X48" s="365"/>
      <c r="Y48" s="366"/>
      <c r="Z48" s="366"/>
      <c r="AA48" s="367"/>
      <c r="AC48" s="36">
        <f>SUM(L48:AA48)</f>
        <v>2</v>
      </c>
    </row>
    <row r="49" spans="1:29" s="36" customFormat="1" ht="18" customHeight="1" thickBot="1" x14ac:dyDescent="0.25">
      <c r="A49" s="384"/>
      <c r="B49" s="385"/>
      <c r="C49" s="386"/>
      <c r="D49" s="347"/>
      <c r="E49" s="348"/>
      <c r="F49" s="349"/>
      <c r="G49" s="359" t="s">
        <v>39</v>
      </c>
      <c r="H49" s="360"/>
      <c r="I49" s="360"/>
      <c r="J49" s="360"/>
      <c r="K49" s="361"/>
      <c r="L49" s="544">
        <v>4</v>
      </c>
      <c r="M49" s="545"/>
      <c r="N49" s="545"/>
      <c r="O49" s="546"/>
      <c r="P49" s="544">
        <v>0</v>
      </c>
      <c r="Q49" s="545"/>
      <c r="R49" s="545"/>
      <c r="S49" s="546"/>
      <c r="T49" s="544">
        <v>0</v>
      </c>
      <c r="U49" s="545"/>
      <c r="V49" s="545"/>
      <c r="W49" s="546"/>
      <c r="X49" s="371"/>
      <c r="Y49" s="372"/>
      <c r="Z49" s="372"/>
      <c r="AA49" s="373"/>
      <c r="AC49" s="36">
        <f>SUM(L49:AA49)</f>
        <v>4</v>
      </c>
    </row>
    <row r="50" spans="1:29" s="13" customFormat="1" ht="18" customHeight="1" x14ac:dyDescent="0.2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3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  <c r="AA50" s="43"/>
    </row>
    <row r="51" spans="1:29" s="13" customFormat="1" ht="18" customHeight="1" x14ac:dyDescent="0.2">
      <c r="A51" s="44" t="s">
        <v>21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9"/>
      <c r="P51" s="131"/>
      <c r="Q51" s="8" t="s">
        <v>105</v>
      </c>
      <c r="R51" s="5"/>
      <c r="S51" s="132"/>
      <c r="T51" s="132"/>
      <c r="U51" s="132"/>
      <c r="V51" s="132"/>
      <c r="W51" s="132"/>
      <c r="X51" s="45"/>
      <c r="Y51" s="1"/>
      <c r="Z51" s="132"/>
      <c r="AA51" s="46"/>
    </row>
    <row r="52" spans="1:29" s="13" customFormat="1" ht="18" customHeight="1" x14ac:dyDescent="0.2">
      <c r="A52" s="131"/>
      <c r="B52" s="153" t="s">
        <v>111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46"/>
      <c r="P52" s="116"/>
      <c r="Q52" s="47" t="s">
        <v>22</v>
      </c>
      <c r="R52" s="5"/>
      <c r="S52" s="117"/>
      <c r="T52" s="117"/>
      <c r="U52" s="117"/>
      <c r="V52" s="117"/>
      <c r="W52" s="117"/>
      <c r="X52" s="117"/>
      <c r="Y52" s="117"/>
      <c r="Z52" s="117"/>
      <c r="AA52" s="118"/>
    </row>
    <row r="53" spans="1:29" s="13" customFormat="1" ht="18" customHeight="1" x14ac:dyDescent="0.2">
      <c r="A53" s="48"/>
      <c r="B53" s="153" t="s">
        <v>112</v>
      </c>
      <c r="C53" s="8"/>
      <c r="D53" s="8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46"/>
      <c r="P53" s="116"/>
      <c r="Q53" s="8" t="s">
        <v>9</v>
      </c>
      <c r="R53" s="49" t="s">
        <v>49</v>
      </c>
      <c r="S53" s="117"/>
      <c r="T53" s="117"/>
      <c r="U53" s="117"/>
      <c r="V53" s="117"/>
      <c r="W53" s="117"/>
      <c r="X53" s="117"/>
      <c r="Y53" s="117"/>
      <c r="Z53" s="117"/>
      <c r="AA53" s="118"/>
    </row>
    <row r="54" spans="1:29" s="13" customFormat="1" ht="18" customHeight="1" x14ac:dyDescent="0.2">
      <c r="A54" s="48"/>
      <c r="B54" s="154" t="s">
        <v>113</v>
      </c>
      <c r="C54" s="132"/>
      <c r="D54" s="132"/>
      <c r="E54" s="8"/>
      <c r="F54" s="8"/>
      <c r="G54" s="8"/>
      <c r="H54" s="8"/>
      <c r="I54" s="8"/>
      <c r="J54" s="8"/>
      <c r="K54" s="8"/>
      <c r="L54" s="8"/>
      <c r="M54" s="8"/>
      <c r="N54" s="8"/>
      <c r="O54" s="9"/>
      <c r="P54" s="116"/>
      <c r="Q54" s="8" t="s">
        <v>10</v>
      </c>
      <c r="R54" s="49" t="s">
        <v>50</v>
      </c>
      <c r="S54" s="117"/>
      <c r="T54" s="117"/>
      <c r="U54" s="8"/>
      <c r="V54" s="117"/>
      <c r="W54" s="117"/>
      <c r="X54" s="117"/>
      <c r="Y54" s="117"/>
      <c r="Z54" s="117"/>
      <c r="AA54" s="118"/>
    </row>
    <row r="55" spans="1:29" s="13" customFormat="1" ht="18" customHeight="1" x14ac:dyDescent="0.2">
      <c r="A55" s="48"/>
      <c r="B55" s="153" t="s">
        <v>114</v>
      </c>
      <c r="C55" s="50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9"/>
      <c r="P55" s="116"/>
      <c r="Q55" s="8" t="s">
        <v>11</v>
      </c>
      <c r="R55" s="49" t="s">
        <v>51</v>
      </c>
      <c r="S55" s="117"/>
      <c r="T55" s="117"/>
      <c r="U55" s="117"/>
      <c r="V55" s="117"/>
      <c r="W55" s="117"/>
      <c r="X55" s="117"/>
      <c r="Y55" s="117"/>
      <c r="Z55" s="117"/>
      <c r="AA55" s="118"/>
    </row>
    <row r="56" spans="1:29" s="13" customFormat="1" ht="18" customHeight="1" x14ac:dyDescent="0.2">
      <c r="A56" s="48"/>
      <c r="B56" s="153" t="s">
        <v>115</v>
      </c>
      <c r="C56" s="8"/>
      <c r="D56" s="50"/>
      <c r="E56" s="8"/>
      <c r="F56" s="8"/>
      <c r="G56" s="8"/>
      <c r="H56" s="8"/>
      <c r="I56" s="8"/>
      <c r="J56" s="8"/>
      <c r="K56" s="8"/>
      <c r="L56" s="8"/>
      <c r="M56" s="8"/>
      <c r="N56" s="8"/>
      <c r="O56" s="9"/>
      <c r="P56" s="116"/>
      <c r="Q56" s="8" t="s">
        <v>47</v>
      </c>
      <c r="R56" s="49" t="s">
        <v>52</v>
      </c>
      <c r="S56" s="117"/>
      <c r="T56" s="117"/>
      <c r="U56" s="117"/>
      <c r="V56" s="117"/>
      <c r="W56" s="117"/>
      <c r="X56" s="117"/>
      <c r="Y56" s="117"/>
      <c r="Z56" s="117"/>
      <c r="AA56" s="118"/>
    </row>
    <row r="57" spans="1:29" s="13" customFormat="1" ht="18" customHeight="1" x14ac:dyDescent="0.2">
      <c r="A57" s="48"/>
      <c r="B57" s="153" t="s">
        <v>116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9"/>
      <c r="P57" s="116"/>
      <c r="Q57" s="8" t="s">
        <v>23</v>
      </c>
      <c r="R57" s="49" t="s">
        <v>53</v>
      </c>
      <c r="S57" s="117"/>
      <c r="T57" s="117"/>
      <c r="U57" s="117"/>
      <c r="V57" s="8"/>
      <c r="W57" s="8"/>
      <c r="X57" s="8"/>
      <c r="Y57" s="8"/>
      <c r="Z57" s="117"/>
      <c r="AA57" s="118"/>
    </row>
    <row r="58" spans="1:29" s="13" customFormat="1" ht="18" customHeight="1" x14ac:dyDescent="0.2">
      <c r="A58" s="51"/>
      <c r="B58" s="153" t="s">
        <v>117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9"/>
      <c r="P58" s="116"/>
      <c r="Q58" s="8" t="s">
        <v>54</v>
      </c>
      <c r="R58" s="49" t="s">
        <v>55</v>
      </c>
      <c r="S58" s="117"/>
      <c r="T58" s="117"/>
      <c r="U58" s="117"/>
      <c r="V58" s="117"/>
      <c r="W58" s="117"/>
      <c r="X58" s="117"/>
      <c r="Y58" s="117"/>
      <c r="Z58" s="117"/>
      <c r="AA58" s="118"/>
    </row>
    <row r="59" spans="1:29" s="13" customFormat="1" ht="18" customHeight="1" x14ac:dyDescent="0.2">
      <c r="A59" s="52"/>
      <c r="B59" s="155" t="s">
        <v>118</v>
      </c>
      <c r="C59" s="13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16"/>
      <c r="Q59" s="53"/>
      <c r="R59" s="120" t="s">
        <v>24</v>
      </c>
      <c r="S59" s="8" t="s">
        <v>25</v>
      </c>
      <c r="T59" s="117"/>
      <c r="U59" s="117"/>
      <c r="V59" s="117"/>
      <c r="W59" s="117"/>
      <c r="X59" s="117"/>
      <c r="Y59" s="117"/>
      <c r="Z59" s="117"/>
      <c r="AA59" s="118"/>
    </row>
    <row r="60" spans="1:29" s="13" customFormat="1" ht="18" customHeight="1" thickBot="1" x14ac:dyDescent="0.25">
      <c r="A60" s="54"/>
      <c r="B60" s="55"/>
      <c r="C60" s="55"/>
      <c r="D60" s="55"/>
      <c r="E60" s="56"/>
      <c r="F60" s="56"/>
      <c r="G60" s="56"/>
      <c r="H60" s="56"/>
      <c r="I60" s="56"/>
      <c r="J60" s="56"/>
      <c r="K60" s="55"/>
      <c r="L60" s="55"/>
      <c r="M60" s="55"/>
      <c r="N60" s="55"/>
      <c r="O60" s="57"/>
      <c r="P60" s="335" t="s">
        <v>26</v>
      </c>
      <c r="Q60" s="336"/>
      <c r="R60" s="336"/>
      <c r="S60" s="336"/>
      <c r="T60" s="336"/>
      <c r="U60" s="336"/>
      <c r="V60" s="336"/>
      <c r="W60" s="336"/>
      <c r="X60" s="336"/>
      <c r="Y60" s="336"/>
      <c r="Z60" s="336"/>
      <c r="AA60" s="337"/>
    </row>
    <row r="61" spans="1:29" ht="18" customHeight="1" x14ac:dyDescent="0.2">
      <c r="A61" s="2"/>
      <c r="B61" s="3"/>
      <c r="C61" s="4"/>
      <c r="D61" s="475" t="str">
        <f>(D20)</f>
        <v>PLAN STUDIÓW NR VII</v>
      </c>
      <c r="E61" s="476"/>
      <c r="F61" s="476"/>
      <c r="G61" s="476"/>
      <c r="H61" s="476"/>
      <c r="I61" s="476"/>
      <c r="J61" s="476"/>
      <c r="K61" s="476"/>
      <c r="L61" s="476"/>
      <c r="M61" s="476"/>
      <c r="N61" s="476"/>
      <c r="O61" s="476"/>
      <c r="P61" s="476"/>
      <c r="Q61" s="476"/>
      <c r="R61" s="476"/>
      <c r="S61" s="477"/>
      <c r="T61" s="481"/>
      <c r="U61" s="482"/>
      <c r="V61" s="482"/>
      <c r="W61" s="482"/>
      <c r="X61" s="482"/>
      <c r="Y61" s="482"/>
      <c r="Z61" s="482"/>
      <c r="AA61" s="483"/>
    </row>
    <row r="62" spans="1:29" ht="18" customHeight="1" x14ac:dyDescent="0.2">
      <c r="A62" s="484"/>
      <c r="B62" s="485"/>
      <c r="C62" s="486"/>
      <c r="D62" s="478"/>
      <c r="E62" s="479"/>
      <c r="F62" s="479"/>
      <c r="G62" s="479"/>
      <c r="H62" s="479"/>
      <c r="I62" s="479"/>
      <c r="J62" s="479"/>
      <c r="K62" s="479"/>
      <c r="L62" s="479"/>
      <c r="M62" s="479"/>
      <c r="N62" s="479"/>
      <c r="O62" s="479"/>
      <c r="P62" s="479"/>
      <c r="Q62" s="479"/>
      <c r="R62" s="479"/>
      <c r="S62" s="480"/>
      <c r="T62" s="487"/>
      <c r="U62" s="488"/>
      <c r="V62" s="488"/>
      <c r="W62" s="488"/>
      <c r="X62" s="488"/>
      <c r="Y62" s="488"/>
      <c r="Z62" s="488"/>
      <c r="AA62" s="489"/>
    </row>
    <row r="63" spans="1:29" ht="18" customHeight="1" x14ac:dyDescent="0.2">
      <c r="A63" s="490" t="str">
        <f>(A22)</f>
        <v>WYDZIAŁ BUDOWNICTWA ARCHITEKTURY I INŻYNIERII ŚRODOWISKA</v>
      </c>
      <c r="B63" s="345"/>
      <c r="C63" s="440"/>
      <c r="D63" s="478"/>
      <c r="E63" s="479"/>
      <c r="F63" s="479"/>
      <c r="G63" s="479"/>
      <c r="H63" s="479"/>
      <c r="I63" s="479"/>
      <c r="J63" s="479"/>
      <c r="K63" s="479"/>
      <c r="L63" s="479"/>
      <c r="M63" s="479"/>
      <c r="N63" s="479"/>
      <c r="O63" s="479"/>
      <c r="P63" s="479"/>
      <c r="Q63" s="479"/>
      <c r="R63" s="479"/>
      <c r="S63" s="480"/>
      <c r="T63" s="487"/>
      <c r="U63" s="488"/>
      <c r="V63" s="488"/>
      <c r="W63" s="488"/>
      <c r="X63" s="488"/>
      <c r="Y63" s="488"/>
      <c r="Z63" s="488"/>
      <c r="AA63" s="489"/>
    </row>
    <row r="64" spans="1:29" ht="18" customHeight="1" x14ac:dyDescent="0.2">
      <c r="A64" s="490"/>
      <c r="B64" s="345"/>
      <c r="C64" s="440"/>
      <c r="D64" s="132" t="s">
        <v>78</v>
      </c>
      <c r="E64" s="5"/>
      <c r="F64" s="5"/>
      <c r="G64" s="5"/>
      <c r="H64" s="47" t="str">
        <f>(C7)</f>
        <v>PROFIL OGÓLNOAKADEMICKI</v>
      </c>
      <c r="J64" s="7"/>
      <c r="K64" s="7"/>
      <c r="L64" s="7"/>
      <c r="M64" s="7"/>
      <c r="N64" s="7"/>
      <c r="O64" s="7"/>
      <c r="P64" s="8"/>
      <c r="Q64" s="8"/>
      <c r="R64" s="8"/>
      <c r="S64" s="9"/>
      <c r="T64" s="439"/>
      <c r="U64" s="345"/>
      <c r="V64" s="345"/>
      <c r="W64" s="345"/>
      <c r="X64" s="345"/>
      <c r="Y64" s="345"/>
      <c r="Z64" s="345"/>
      <c r="AA64" s="491"/>
    </row>
    <row r="65" spans="1:27" ht="18" customHeight="1" x14ac:dyDescent="0.2">
      <c r="A65" s="439"/>
      <c r="B65" s="345"/>
      <c r="C65" s="440"/>
      <c r="D65" s="132" t="s">
        <v>61</v>
      </c>
      <c r="E65" s="5"/>
      <c r="F65" s="5"/>
      <c r="G65" s="132"/>
      <c r="H65" s="7" t="str">
        <f>(H24)</f>
        <v>STUDIA DRUGIEGO STOPNIA (1,5-letnie)</v>
      </c>
      <c r="J65" s="7"/>
      <c r="K65" s="7"/>
      <c r="L65" s="7"/>
      <c r="M65" s="7"/>
      <c r="N65" s="7"/>
      <c r="O65" s="7"/>
      <c r="P65" s="8"/>
      <c r="Q65" s="8"/>
      <c r="R65" s="8"/>
      <c r="S65" s="9"/>
      <c r="T65" s="444"/>
      <c r="U65" s="445"/>
      <c r="V65" s="445"/>
      <c r="W65" s="445"/>
      <c r="X65" s="445"/>
      <c r="Y65" s="445"/>
      <c r="Z65" s="445"/>
      <c r="AA65" s="492"/>
    </row>
    <row r="66" spans="1:27" ht="18" customHeight="1" x14ac:dyDescent="0.2">
      <c r="A66" s="439" t="s">
        <v>59</v>
      </c>
      <c r="B66" s="345"/>
      <c r="C66" s="440"/>
      <c r="D66" s="132" t="s">
        <v>60</v>
      </c>
      <c r="E66" s="5"/>
      <c r="F66" s="5"/>
      <c r="G66" s="132"/>
      <c r="H66" s="7" t="str">
        <f>(C9)</f>
        <v xml:space="preserve">STUDIA STACJONARNE </v>
      </c>
      <c r="J66" s="7"/>
      <c r="K66" s="7"/>
      <c r="L66" s="7"/>
      <c r="M66" s="7"/>
      <c r="N66" s="7"/>
      <c r="O66" s="7"/>
      <c r="P66" s="8"/>
      <c r="Q66" s="8"/>
      <c r="R66" s="8"/>
      <c r="S66" s="9"/>
      <c r="T66" s="441" t="s">
        <v>76</v>
      </c>
      <c r="U66" s="442"/>
      <c r="V66" s="442"/>
      <c r="W66" s="442"/>
      <c r="X66" s="442"/>
      <c r="Y66" s="442"/>
      <c r="Z66" s="442"/>
      <c r="AA66" s="443"/>
    </row>
    <row r="67" spans="1:27" ht="18" customHeight="1" x14ac:dyDescent="0.2">
      <c r="A67" s="444" t="s">
        <v>37</v>
      </c>
      <c r="B67" s="445"/>
      <c r="C67" s="446"/>
      <c r="D67" s="132" t="s">
        <v>0</v>
      </c>
      <c r="E67" s="132"/>
      <c r="F67" s="132"/>
      <c r="G67" s="132"/>
      <c r="H67" s="7" t="str">
        <f>(C6)</f>
        <v>BUDOWNICTWO</v>
      </c>
      <c r="J67" s="7"/>
      <c r="K67" s="7"/>
      <c r="L67" s="7"/>
      <c r="M67" s="7"/>
      <c r="N67" s="7"/>
      <c r="O67" s="7"/>
      <c r="P67" s="8"/>
      <c r="Q67" s="8"/>
      <c r="R67" s="8"/>
      <c r="S67" s="9"/>
      <c r="T67" s="441" t="s">
        <v>77</v>
      </c>
      <c r="U67" s="442"/>
      <c r="V67" s="442"/>
      <c r="W67" s="442"/>
      <c r="X67" s="442"/>
      <c r="Y67" s="442"/>
      <c r="Z67" s="442"/>
      <c r="AA67" s="443"/>
    </row>
    <row r="68" spans="1:27" ht="18" customHeight="1" x14ac:dyDescent="0.2">
      <c r="A68" s="439" t="s">
        <v>38</v>
      </c>
      <c r="B68" s="345"/>
      <c r="C68" s="440"/>
      <c r="D68" s="10" t="s">
        <v>1</v>
      </c>
      <c r="E68" s="132"/>
      <c r="F68" s="132"/>
      <c r="G68" s="132"/>
      <c r="H68" s="132" t="s">
        <v>106</v>
      </c>
      <c r="I68" s="132"/>
      <c r="J68" s="132"/>
      <c r="K68" s="132"/>
      <c r="L68" s="132"/>
      <c r="M68" s="132"/>
      <c r="N68" s="7"/>
      <c r="O68" s="7"/>
      <c r="P68" s="8"/>
      <c r="Q68" s="8"/>
      <c r="R68" s="8"/>
      <c r="S68" s="9"/>
      <c r="T68" s="444"/>
      <c r="U68" s="445"/>
      <c r="V68" s="445"/>
      <c r="W68" s="445"/>
      <c r="X68" s="445"/>
      <c r="Y68" s="445"/>
      <c r="Z68" s="445"/>
      <c r="AA68" s="492"/>
    </row>
    <row r="69" spans="1:27" ht="18" customHeight="1" x14ac:dyDescent="0.2">
      <c r="A69" s="119"/>
      <c r="B69" s="120"/>
      <c r="C69" s="121"/>
      <c r="D69" s="10"/>
      <c r="E69" s="132"/>
      <c r="F69" s="132"/>
      <c r="G69" s="132"/>
      <c r="H69" s="132" t="s">
        <v>107</v>
      </c>
      <c r="I69" s="132"/>
      <c r="J69" s="132"/>
      <c r="K69" s="132"/>
      <c r="L69" s="132"/>
      <c r="M69" s="132"/>
      <c r="N69" s="7"/>
      <c r="O69" s="7"/>
      <c r="P69" s="8"/>
      <c r="Q69" s="8"/>
      <c r="R69" s="8"/>
      <c r="S69" s="9"/>
      <c r="T69" s="123"/>
      <c r="U69" s="124"/>
      <c r="V69" s="124"/>
      <c r="W69" s="124"/>
      <c r="X69" s="124"/>
      <c r="Y69" s="124"/>
      <c r="Z69" s="124"/>
      <c r="AA69" s="125"/>
    </row>
    <row r="70" spans="1:27" ht="18" customHeight="1" x14ac:dyDescent="0.2">
      <c r="A70" s="119"/>
      <c r="B70" s="120"/>
      <c r="C70" s="121"/>
      <c r="D70" s="10"/>
      <c r="E70" s="132"/>
      <c r="F70" s="132"/>
      <c r="G70" s="132"/>
      <c r="H70" s="132" t="s">
        <v>108</v>
      </c>
      <c r="I70" s="132"/>
      <c r="J70" s="132"/>
      <c r="K70" s="132"/>
      <c r="L70" s="132"/>
      <c r="M70" s="132"/>
      <c r="N70" s="7"/>
      <c r="O70" s="7"/>
      <c r="P70" s="8"/>
      <c r="Q70" s="8"/>
      <c r="R70" s="8"/>
      <c r="S70" s="9"/>
      <c r="T70" s="123"/>
      <c r="U70" s="124"/>
      <c r="V70" s="124"/>
      <c r="W70" s="124"/>
      <c r="X70" s="124"/>
      <c r="Y70" s="124"/>
      <c r="Z70" s="124"/>
      <c r="AA70" s="125"/>
    </row>
    <row r="71" spans="1:27" ht="18" customHeight="1" thickBot="1" x14ac:dyDescent="0.25">
      <c r="A71" s="11"/>
      <c r="B71" s="122"/>
      <c r="C71" s="12"/>
      <c r="D71" s="10"/>
      <c r="E71" s="132"/>
      <c r="F71" s="132"/>
      <c r="G71" s="132"/>
      <c r="H71" s="132" t="s">
        <v>109</v>
      </c>
      <c r="I71" s="6"/>
      <c r="J71" s="132"/>
      <c r="K71" s="6"/>
      <c r="L71" s="7"/>
      <c r="M71" s="7"/>
      <c r="N71" s="7"/>
      <c r="O71" s="7"/>
      <c r="P71" s="8"/>
      <c r="Q71" s="8"/>
      <c r="R71" s="8"/>
      <c r="S71" s="9"/>
      <c r="T71" s="447"/>
      <c r="U71" s="448"/>
      <c r="V71" s="448"/>
      <c r="W71" s="448"/>
      <c r="X71" s="448"/>
      <c r="Y71" s="448"/>
      <c r="Z71" s="448"/>
      <c r="AA71" s="449"/>
    </row>
    <row r="72" spans="1:27" ht="10.5" customHeight="1" thickBot="1" x14ac:dyDescent="0.25">
      <c r="A72" s="508"/>
      <c r="B72" s="450"/>
      <c r="C72" s="450"/>
      <c r="D72" s="450"/>
      <c r="E72" s="450"/>
      <c r="F72" s="450"/>
      <c r="G72" s="450"/>
      <c r="H72" s="450"/>
      <c r="I72" s="450"/>
      <c r="J72" s="450"/>
      <c r="K72" s="450"/>
      <c r="L72" s="450"/>
      <c r="M72" s="450"/>
      <c r="N72" s="450"/>
      <c r="O72" s="450"/>
      <c r="P72" s="450"/>
      <c r="Q72" s="450"/>
      <c r="R72" s="450"/>
      <c r="S72" s="450"/>
      <c r="T72" s="450"/>
      <c r="U72" s="450"/>
      <c r="V72" s="450"/>
      <c r="W72" s="450"/>
      <c r="X72" s="450"/>
      <c r="Y72" s="450"/>
      <c r="Z72" s="450"/>
      <c r="AA72" s="509"/>
    </row>
    <row r="73" spans="1:27" ht="18" customHeight="1" x14ac:dyDescent="0.2">
      <c r="A73" s="451" t="s">
        <v>41</v>
      </c>
      <c r="B73" s="454" t="s">
        <v>69</v>
      </c>
      <c r="C73" s="455"/>
      <c r="D73" s="460" t="s">
        <v>3</v>
      </c>
      <c r="E73" s="455"/>
      <c r="F73" s="461"/>
      <c r="G73" s="464" t="s">
        <v>4</v>
      </c>
      <c r="H73" s="351"/>
      <c r="I73" s="351"/>
      <c r="J73" s="351"/>
      <c r="K73" s="351"/>
      <c r="L73" s="464" t="s">
        <v>42</v>
      </c>
      <c r="M73" s="351"/>
      <c r="N73" s="351"/>
      <c r="O73" s="351"/>
      <c r="P73" s="351"/>
      <c r="Q73" s="351"/>
      <c r="R73" s="351"/>
      <c r="S73" s="351"/>
      <c r="T73" s="351"/>
      <c r="U73" s="351"/>
      <c r="V73" s="351"/>
      <c r="W73" s="351"/>
      <c r="X73" s="351"/>
      <c r="Y73" s="351"/>
      <c r="Z73" s="351"/>
      <c r="AA73" s="352"/>
    </row>
    <row r="74" spans="1:27" ht="18" customHeight="1" x14ac:dyDescent="0.2">
      <c r="A74" s="452"/>
      <c r="B74" s="456"/>
      <c r="C74" s="457"/>
      <c r="D74" s="462"/>
      <c r="E74" s="457"/>
      <c r="F74" s="463"/>
      <c r="G74" s="465" t="s">
        <v>5</v>
      </c>
      <c r="H74" s="398" t="s">
        <v>6</v>
      </c>
      <c r="I74" s="398"/>
      <c r="J74" s="398"/>
      <c r="K74" s="399"/>
      <c r="L74" s="466" t="s">
        <v>43</v>
      </c>
      <c r="M74" s="467"/>
      <c r="N74" s="467"/>
      <c r="O74" s="359"/>
      <c r="P74" s="466" t="s">
        <v>44</v>
      </c>
      <c r="Q74" s="467"/>
      <c r="R74" s="467"/>
      <c r="S74" s="468"/>
      <c r="T74" s="469" t="s">
        <v>45</v>
      </c>
      <c r="U74" s="467"/>
      <c r="V74" s="467"/>
      <c r="W74" s="359"/>
      <c r="X74" s="466" t="s">
        <v>46</v>
      </c>
      <c r="Y74" s="467"/>
      <c r="Z74" s="467"/>
      <c r="AA74" s="468"/>
    </row>
    <row r="75" spans="1:27" ht="18" customHeight="1" x14ac:dyDescent="0.2">
      <c r="A75" s="452"/>
      <c r="B75" s="456"/>
      <c r="C75" s="457"/>
      <c r="D75" s="470" t="s">
        <v>7</v>
      </c>
      <c r="E75" s="510" t="s">
        <v>8</v>
      </c>
      <c r="F75" s="392" t="s">
        <v>39</v>
      </c>
      <c r="G75" s="396"/>
      <c r="H75" s="398" t="s">
        <v>9</v>
      </c>
      <c r="I75" s="398" t="s">
        <v>10</v>
      </c>
      <c r="J75" s="398" t="s">
        <v>11</v>
      </c>
      <c r="K75" s="399" t="s">
        <v>35</v>
      </c>
      <c r="L75" s="436" t="s">
        <v>70</v>
      </c>
      <c r="M75" s="437"/>
      <c r="N75" s="437"/>
      <c r="O75" s="437"/>
      <c r="P75" s="437"/>
      <c r="Q75" s="437"/>
      <c r="R75" s="437"/>
      <c r="S75" s="437"/>
      <c r="T75" s="437"/>
      <c r="U75" s="437"/>
      <c r="V75" s="437"/>
      <c r="W75" s="437"/>
      <c r="X75" s="437"/>
      <c r="Y75" s="437"/>
      <c r="Z75" s="437"/>
      <c r="AA75" s="438"/>
    </row>
    <row r="76" spans="1:27" ht="18" customHeight="1" x14ac:dyDescent="0.2">
      <c r="A76" s="452"/>
      <c r="B76" s="456"/>
      <c r="C76" s="457"/>
      <c r="D76" s="470"/>
      <c r="E76" s="511"/>
      <c r="F76" s="393"/>
      <c r="G76" s="396"/>
      <c r="H76" s="398"/>
      <c r="I76" s="398"/>
      <c r="J76" s="398"/>
      <c r="K76" s="399"/>
      <c r="L76" s="378" t="s">
        <v>9</v>
      </c>
      <c r="M76" s="380" t="s">
        <v>10</v>
      </c>
      <c r="N76" s="382" t="s">
        <v>11</v>
      </c>
      <c r="O76" s="15" t="s">
        <v>47</v>
      </c>
      <c r="P76" s="378" t="s">
        <v>9</v>
      </c>
      <c r="Q76" s="380" t="s">
        <v>10</v>
      </c>
      <c r="R76" s="382" t="s">
        <v>11</v>
      </c>
      <c r="S76" s="15" t="s">
        <v>47</v>
      </c>
      <c r="T76" s="378" t="s">
        <v>9</v>
      </c>
      <c r="U76" s="380" t="s">
        <v>10</v>
      </c>
      <c r="V76" s="382" t="s">
        <v>11</v>
      </c>
      <c r="W76" s="15" t="s">
        <v>47</v>
      </c>
      <c r="X76" s="378" t="s">
        <v>9</v>
      </c>
      <c r="Y76" s="380" t="s">
        <v>10</v>
      </c>
      <c r="Z76" s="382" t="s">
        <v>11</v>
      </c>
      <c r="AA76" s="15" t="s">
        <v>47</v>
      </c>
    </row>
    <row r="77" spans="1:27" ht="18" customHeight="1" thickBot="1" x14ac:dyDescent="0.25">
      <c r="A77" s="453"/>
      <c r="B77" s="458"/>
      <c r="C77" s="459"/>
      <c r="D77" s="471"/>
      <c r="E77" s="512"/>
      <c r="F77" s="394"/>
      <c r="G77" s="397"/>
      <c r="H77" s="381"/>
      <c r="I77" s="381"/>
      <c r="J77" s="381"/>
      <c r="K77" s="400"/>
      <c r="L77" s="379"/>
      <c r="M77" s="381"/>
      <c r="N77" s="383"/>
      <c r="O77" s="16" t="s">
        <v>23</v>
      </c>
      <c r="P77" s="379"/>
      <c r="Q77" s="381"/>
      <c r="R77" s="383"/>
      <c r="S77" s="16" t="s">
        <v>23</v>
      </c>
      <c r="T77" s="379"/>
      <c r="U77" s="381"/>
      <c r="V77" s="383"/>
      <c r="W77" s="16" t="s">
        <v>23</v>
      </c>
      <c r="X77" s="379"/>
      <c r="Y77" s="381"/>
      <c r="Z77" s="383"/>
      <c r="AA77" s="16" t="s">
        <v>23</v>
      </c>
    </row>
    <row r="78" spans="1:27" ht="18" customHeight="1" thickBot="1" x14ac:dyDescent="0.25">
      <c r="A78" s="224" t="s">
        <v>174</v>
      </c>
      <c r="B78" s="94" t="s">
        <v>57</v>
      </c>
      <c r="C78" s="547"/>
      <c r="D78" s="547"/>
      <c r="E78" s="547"/>
      <c r="F78" s="547"/>
      <c r="G78" s="547"/>
      <c r="H78" s="547"/>
      <c r="I78" s="547"/>
      <c r="J78" s="547"/>
      <c r="K78" s="547"/>
      <c r="L78" s="432"/>
      <c r="M78" s="432"/>
      <c r="N78" s="432"/>
      <c r="O78" s="432"/>
      <c r="P78" s="432"/>
      <c r="Q78" s="432"/>
      <c r="R78" s="432"/>
      <c r="S78" s="432"/>
      <c r="T78" s="432"/>
      <c r="U78" s="432"/>
      <c r="V78" s="432"/>
      <c r="W78" s="432"/>
      <c r="X78" s="432"/>
      <c r="Y78" s="432"/>
      <c r="Z78" s="432"/>
      <c r="AA78" s="433"/>
    </row>
    <row r="79" spans="1:27" ht="18" customHeight="1" x14ac:dyDescent="0.2">
      <c r="A79" s="58" t="s">
        <v>12</v>
      </c>
      <c r="B79" s="554" t="s">
        <v>119</v>
      </c>
      <c r="C79" s="555"/>
      <c r="D79" s="175"/>
      <c r="E79" s="176">
        <v>2</v>
      </c>
      <c r="F79" s="177">
        <v>3</v>
      </c>
      <c r="G79" s="228">
        <f t="shared" ref="G79:G87" si="4">SUM(H79:K79)</f>
        <v>30</v>
      </c>
      <c r="H79" s="231">
        <f>L79+P79+T79+X79</f>
        <v>15</v>
      </c>
      <c r="I79" s="232">
        <f>M79+Q79+U79+Y79</f>
        <v>0</v>
      </c>
      <c r="J79" s="232">
        <f t="shared" ref="J79:K87" si="5">N79+R79+V79+Z79</f>
        <v>0</v>
      </c>
      <c r="K79" s="232">
        <f t="shared" si="5"/>
        <v>15</v>
      </c>
      <c r="L79" s="191">
        <v>15</v>
      </c>
      <c r="M79" s="192"/>
      <c r="N79" s="192"/>
      <c r="O79" s="193">
        <v>15</v>
      </c>
      <c r="P79" s="61"/>
      <c r="Q79" s="59"/>
      <c r="R79" s="59"/>
      <c r="S79" s="62"/>
      <c r="T79" s="63"/>
      <c r="U79" s="64"/>
      <c r="V79" s="64"/>
      <c r="W79" s="65"/>
      <c r="X79" s="66"/>
      <c r="Y79" s="64"/>
      <c r="Z79" s="64"/>
      <c r="AA79" s="65"/>
    </row>
    <row r="80" spans="1:27" ht="18" customHeight="1" x14ac:dyDescent="0.2">
      <c r="A80" s="67" t="s">
        <v>13</v>
      </c>
      <c r="B80" s="556" t="s">
        <v>120</v>
      </c>
      <c r="C80" s="557"/>
      <c r="D80" s="178"/>
      <c r="E80" s="179">
        <v>2</v>
      </c>
      <c r="F80" s="180">
        <v>3</v>
      </c>
      <c r="G80" s="230">
        <f t="shared" si="4"/>
        <v>35</v>
      </c>
      <c r="H80" s="233">
        <f t="shared" ref="H80:I87" si="6">L80+P80+T80+X80</f>
        <v>15</v>
      </c>
      <c r="I80" s="233">
        <f t="shared" si="6"/>
        <v>0</v>
      </c>
      <c r="J80" s="233">
        <f t="shared" si="5"/>
        <v>0</v>
      </c>
      <c r="K80" s="234">
        <f t="shared" si="5"/>
        <v>20</v>
      </c>
      <c r="L80" s="194">
        <v>15</v>
      </c>
      <c r="M80" s="160"/>
      <c r="N80" s="160"/>
      <c r="O80" s="195">
        <v>20</v>
      </c>
      <c r="P80" s="72"/>
      <c r="Q80" s="70"/>
      <c r="R80" s="70"/>
      <c r="S80" s="73"/>
      <c r="T80" s="74"/>
      <c r="U80" s="75"/>
      <c r="V80" s="75"/>
      <c r="W80" s="76"/>
      <c r="X80" s="77"/>
      <c r="Y80" s="75"/>
      <c r="Z80" s="75"/>
      <c r="AA80" s="76"/>
    </row>
    <row r="81" spans="1:29" ht="35.1" customHeight="1" x14ac:dyDescent="0.2">
      <c r="A81" s="67" t="s">
        <v>14</v>
      </c>
      <c r="B81" s="493" t="s">
        <v>121</v>
      </c>
      <c r="C81" s="494"/>
      <c r="D81" s="181"/>
      <c r="E81" s="182">
        <v>2</v>
      </c>
      <c r="F81" s="183">
        <v>3</v>
      </c>
      <c r="G81" s="230">
        <f t="shared" si="4"/>
        <v>35</v>
      </c>
      <c r="H81" s="233">
        <f t="shared" si="6"/>
        <v>15</v>
      </c>
      <c r="I81" s="233">
        <f t="shared" si="6"/>
        <v>0</v>
      </c>
      <c r="J81" s="233">
        <f t="shared" si="5"/>
        <v>0</v>
      </c>
      <c r="K81" s="234">
        <f t="shared" si="5"/>
        <v>20</v>
      </c>
      <c r="L81" s="196">
        <v>15</v>
      </c>
      <c r="M81" s="197"/>
      <c r="N81" s="197"/>
      <c r="O81" s="198">
        <v>20</v>
      </c>
      <c r="P81" s="72"/>
      <c r="Q81" s="70"/>
      <c r="R81" s="70"/>
      <c r="S81" s="73"/>
      <c r="T81" s="74"/>
      <c r="U81" s="75"/>
      <c r="V81" s="75"/>
      <c r="W81" s="76"/>
      <c r="X81" s="77"/>
      <c r="Y81" s="75"/>
      <c r="Z81" s="75"/>
      <c r="AA81" s="76"/>
    </row>
    <row r="82" spans="1:29" ht="18" customHeight="1" x14ac:dyDescent="0.2">
      <c r="A82" s="67" t="s">
        <v>15</v>
      </c>
      <c r="B82" s="493" t="s">
        <v>122</v>
      </c>
      <c r="C82" s="494"/>
      <c r="D82" s="178">
        <v>1</v>
      </c>
      <c r="E82" s="179">
        <v>1</v>
      </c>
      <c r="F82" s="180">
        <v>3</v>
      </c>
      <c r="G82" s="230">
        <f t="shared" si="4"/>
        <v>35</v>
      </c>
      <c r="H82" s="233">
        <f t="shared" si="6"/>
        <v>15</v>
      </c>
      <c r="I82" s="233">
        <f t="shared" si="6"/>
        <v>0</v>
      </c>
      <c r="J82" s="233">
        <f t="shared" si="5"/>
        <v>0</v>
      </c>
      <c r="K82" s="234">
        <f t="shared" si="5"/>
        <v>20</v>
      </c>
      <c r="L82" s="199">
        <v>15</v>
      </c>
      <c r="M82" s="160"/>
      <c r="N82" s="160"/>
      <c r="O82" s="195">
        <v>20</v>
      </c>
      <c r="P82" s="72"/>
      <c r="Q82" s="78"/>
      <c r="R82" s="70"/>
      <c r="S82" s="73"/>
      <c r="T82" s="79"/>
      <c r="U82" s="80"/>
      <c r="V82" s="80"/>
      <c r="W82" s="81"/>
      <c r="X82" s="82"/>
      <c r="Y82" s="80"/>
      <c r="Z82" s="80"/>
      <c r="AA82" s="81"/>
    </row>
    <row r="83" spans="1:29" ht="18" customHeight="1" x14ac:dyDescent="0.2">
      <c r="A83" s="67" t="s">
        <v>16</v>
      </c>
      <c r="B83" s="493" t="s">
        <v>123</v>
      </c>
      <c r="C83" s="494"/>
      <c r="D83" s="178"/>
      <c r="E83" s="179">
        <v>2</v>
      </c>
      <c r="F83" s="180">
        <v>3</v>
      </c>
      <c r="G83" s="230">
        <f t="shared" si="4"/>
        <v>30</v>
      </c>
      <c r="H83" s="233">
        <f t="shared" si="6"/>
        <v>15</v>
      </c>
      <c r="I83" s="233">
        <f t="shared" si="6"/>
        <v>0</v>
      </c>
      <c r="J83" s="233">
        <f t="shared" si="5"/>
        <v>0</v>
      </c>
      <c r="K83" s="234">
        <f t="shared" si="5"/>
        <v>15</v>
      </c>
      <c r="L83" s="162">
        <v>15</v>
      </c>
      <c r="M83" s="160"/>
      <c r="N83" s="160"/>
      <c r="O83" s="161">
        <v>15</v>
      </c>
      <c r="P83" s="72"/>
      <c r="Q83" s="78"/>
      <c r="R83" s="70"/>
      <c r="S83" s="73"/>
      <c r="T83" s="79"/>
      <c r="U83" s="80"/>
      <c r="V83" s="80"/>
      <c r="W83" s="81"/>
      <c r="X83" s="82"/>
      <c r="Y83" s="80"/>
      <c r="Z83" s="80"/>
      <c r="AA83" s="81"/>
    </row>
    <row r="84" spans="1:29" ht="18" customHeight="1" x14ac:dyDescent="0.2">
      <c r="A84" s="67" t="s">
        <v>28</v>
      </c>
      <c r="B84" s="493" t="s">
        <v>124</v>
      </c>
      <c r="C84" s="494"/>
      <c r="D84" s="184"/>
      <c r="E84" s="185">
        <v>2</v>
      </c>
      <c r="F84" s="161">
        <v>2</v>
      </c>
      <c r="G84" s="230">
        <f t="shared" si="4"/>
        <v>30</v>
      </c>
      <c r="H84" s="233">
        <f t="shared" si="6"/>
        <v>15</v>
      </c>
      <c r="I84" s="233">
        <f t="shared" si="6"/>
        <v>0</v>
      </c>
      <c r="J84" s="233">
        <f t="shared" si="5"/>
        <v>0</v>
      </c>
      <c r="K84" s="234">
        <f t="shared" si="5"/>
        <v>15</v>
      </c>
      <c r="L84" s="200">
        <v>15</v>
      </c>
      <c r="M84" s="197"/>
      <c r="N84" s="197"/>
      <c r="O84" s="201">
        <v>15</v>
      </c>
      <c r="P84" s="72"/>
      <c r="Q84" s="78"/>
      <c r="R84" s="70"/>
      <c r="S84" s="73"/>
      <c r="T84" s="79"/>
      <c r="U84" s="80"/>
      <c r="V84" s="80"/>
      <c r="W84" s="81"/>
      <c r="X84" s="82"/>
      <c r="Y84" s="80"/>
      <c r="Z84" s="80"/>
      <c r="AA84" s="81"/>
    </row>
    <row r="85" spans="1:29" ht="18" customHeight="1" x14ac:dyDescent="0.2">
      <c r="A85" s="67" t="s">
        <v>29</v>
      </c>
      <c r="B85" s="493" t="s">
        <v>125</v>
      </c>
      <c r="C85" s="494"/>
      <c r="D85" s="186">
        <v>1</v>
      </c>
      <c r="E85" s="187">
        <v>1</v>
      </c>
      <c r="F85" s="158">
        <v>4</v>
      </c>
      <c r="G85" s="230">
        <f t="shared" si="4"/>
        <v>35</v>
      </c>
      <c r="H85" s="233">
        <f t="shared" si="6"/>
        <v>15</v>
      </c>
      <c r="I85" s="233">
        <f t="shared" si="6"/>
        <v>0</v>
      </c>
      <c r="J85" s="233">
        <f t="shared" si="5"/>
        <v>0</v>
      </c>
      <c r="K85" s="234">
        <f t="shared" si="5"/>
        <v>20</v>
      </c>
      <c r="L85" s="202">
        <v>15</v>
      </c>
      <c r="M85" s="197"/>
      <c r="N85" s="197"/>
      <c r="O85" s="201">
        <v>20</v>
      </c>
      <c r="P85" s="72"/>
      <c r="Q85" s="78"/>
      <c r="R85" s="70"/>
      <c r="S85" s="73"/>
      <c r="T85" s="79"/>
      <c r="U85" s="80"/>
      <c r="V85" s="80"/>
      <c r="W85" s="81"/>
      <c r="X85" s="82"/>
      <c r="Y85" s="80"/>
      <c r="Z85" s="80"/>
      <c r="AA85" s="81"/>
    </row>
    <row r="86" spans="1:29" ht="18" customHeight="1" x14ac:dyDescent="0.2">
      <c r="A86" s="67" t="s">
        <v>30</v>
      </c>
      <c r="B86" s="493" t="s">
        <v>126</v>
      </c>
      <c r="C86" s="494"/>
      <c r="D86" s="186"/>
      <c r="E86" s="187">
        <v>2</v>
      </c>
      <c r="F86" s="158">
        <v>3</v>
      </c>
      <c r="G86" s="230">
        <f t="shared" si="4"/>
        <v>45</v>
      </c>
      <c r="H86" s="233">
        <f t="shared" si="6"/>
        <v>15</v>
      </c>
      <c r="I86" s="233">
        <f t="shared" si="6"/>
        <v>0</v>
      </c>
      <c r="J86" s="233">
        <f t="shared" si="5"/>
        <v>0</v>
      </c>
      <c r="K86" s="234">
        <f t="shared" si="5"/>
        <v>30</v>
      </c>
      <c r="L86" s="200">
        <v>15</v>
      </c>
      <c r="M86" s="197"/>
      <c r="N86" s="197"/>
      <c r="O86" s="201">
        <v>30</v>
      </c>
      <c r="P86" s="72"/>
      <c r="Q86" s="78"/>
      <c r="R86" s="70"/>
      <c r="S86" s="73"/>
      <c r="T86" s="79"/>
      <c r="U86" s="80"/>
      <c r="V86" s="80"/>
      <c r="W86" s="81"/>
      <c r="X86" s="82"/>
      <c r="Y86" s="80"/>
      <c r="Z86" s="80"/>
      <c r="AA86" s="81"/>
    </row>
    <row r="87" spans="1:29" ht="18" customHeight="1" x14ac:dyDescent="0.2">
      <c r="A87" s="67" t="s">
        <v>31</v>
      </c>
      <c r="B87" s="493" t="s">
        <v>127</v>
      </c>
      <c r="C87" s="494"/>
      <c r="D87" s="186"/>
      <c r="E87" s="187">
        <v>2</v>
      </c>
      <c r="F87" s="158">
        <v>3</v>
      </c>
      <c r="G87" s="230">
        <f t="shared" si="4"/>
        <v>30</v>
      </c>
      <c r="H87" s="235">
        <f t="shared" si="6"/>
        <v>15</v>
      </c>
      <c r="I87" s="233">
        <f t="shared" si="6"/>
        <v>0</v>
      </c>
      <c r="J87" s="233">
        <f t="shared" si="5"/>
        <v>0</v>
      </c>
      <c r="K87" s="234">
        <f t="shared" si="5"/>
        <v>15</v>
      </c>
      <c r="L87" s="200">
        <v>15</v>
      </c>
      <c r="M87" s="197"/>
      <c r="N87" s="197"/>
      <c r="O87" s="201">
        <v>15</v>
      </c>
      <c r="P87" s="72"/>
      <c r="Q87" s="78"/>
      <c r="R87" s="70"/>
      <c r="S87" s="73"/>
      <c r="T87" s="79"/>
      <c r="U87" s="80"/>
      <c r="V87" s="80"/>
      <c r="W87" s="81"/>
      <c r="X87" s="82"/>
      <c r="Y87" s="80"/>
      <c r="Z87" s="80"/>
      <c r="AA87" s="81"/>
    </row>
    <row r="88" spans="1:29" ht="18" customHeight="1" thickBot="1" x14ac:dyDescent="0.25">
      <c r="A88" s="67"/>
      <c r="B88" s="548"/>
      <c r="C88" s="549"/>
      <c r="D88" s="68"/>
      <c r="E88" s="127"/>
      <c r="F88" s="69"/>
      <c r="G88" s="31"/>
      <c r="H88" s="127"/>
      <c r="I88" s="127"/>
      <c r="J88" s="127"/>
      <c r="K88" s="69"/>
      <c r="L88" s="188"/>
      <c r="M88" s="189"/>
      <c r="N88" s="189"/>
      <c r="O88" s="190"/>
      <c r="P88" s="72"/>
      <c r="Q88" s="78"/>
      <c r="R88" s="70"/>
      <c r="S88" s="71"/>
      <c r="T88" s="79"/>
      <c r="U88" s="80"/>
      <c r="V88" s="80"/>
      <c r="W88" s="81"/>
      <c r="X88" s="82"/>
      <c r="Y88" s="80"/>
      <c r="Z88" s="80"/>
      <c r="AA88" s="81"/>
    </row>
    <row r="89" spans="1:29" ht="18" customHeight="1" thickTop="1" x14ac:dyDescent="0.2">
      <c r="A89" s="92"/>
      <c r="B89" s="550" t="s">
        <v>17</v>
      </c>
      <c r="C89" s="551"/>
      <c r="D89" s="416">
        <f t="shared" ref="D89:AA89" si="7">SUM(D79:D88)</f>
        <v>2</v>
      </c>
      <c r="E89" s="418">
        <f t="shared" si="7"/>
        <v>16</v>
      </c>
      <c r="F89" s="420">
        <f t="shared" si="7"/>
        <v>27</v>
      </c>
      <c r="G89" s="422">
        <f t="shared" si="7"/>
        <v>305</v>
      </c>
      <c r="H89" s="418">
        <f t="shared" si="7"/>
        <v>135</v>
      </c>
      <c r="I89" s="418">
        <f t="shared" si="7"/>
        <v>0</v>
      </c>
      <c r="J89" s="418">
        <f t="shared" si="7"/>
        <v>0</v>
      </c>
      <c r="K89" s="420">
        <f t="shared" si="7"/>
        <v>170</v>
      </c>
      <c r="L89" s="102">
        <f t="shared" si="7"/>
        <v>135</v>
      </c>
      <c r="M89" s="103">
        <f t="shared" si="7"/>
        <v>0</v>
      </c>
      <c r="N89" s="103">
        <f t="shared" si="7"/>
        <v>0</v>
      </c>
      <c r="O89" s="104">
        <f t="shared" si="7"/>
        <v>170</v>
      </c>
      <c r="P89" s="102">
        <f t="shared" si="7"/>
        <v>0</v>
      </c>
      <c r="Q89" s="103">
        <f t="shared" si="7"/>
        <v>0</v>
      </c>
      <c r="R89" s="103">
        <f t="shared" si="7"/>
        <v>0</v>
      </c>
      <c r="S89" s="105">
        <f t="shared" si="7"/>
        <v>0</v>
      </c>
      <c r="T89" s="106">
        <f t="shared" si="7"/>
        <v>0</v>
      </c>
      <c r="U89" s="103">
        <f t="shared" si="7"/>
        <v>0</v>
      </c>
      <c r="V89" s="103">
        <f t="shared" si="7"/>
        <v>0</v>
      </c>
      <c r="W89" s="104">
        <f t="shared" si="7"/>
        <v>0</v>
      </c>
      <c r="X89" s="102">
        <f t="shared" si="7"/>
        <v>0</v>
      </c>
      <c r="Y89" s="102">
        <f t="shared" si="7"/>
        <v>0</v>
      </c>
      <c r="Z89" s="102">
        <f t="shared" si="7"/>
        <v>0</v>
      </c>
      <c r="AA89" s="109">
        <f t="shared" si="7"/>
        <v>0</v>
      </c>
    </row>
    <row r="90" spans="1:29" ht="18" customHeight="1" thickBot="1" x14ac:dyDescent="0.25">
      <c r="A90" s="93"/>
      <c r="B90" s="552"/>
      <c r="C90" s="553"/>
      <c r="D90" s="417"/>
      <c r="E90" s="419"/>
      <c r="F90" s="421"/>
      <c r="G90" s="423"/>
      <c r="H90" s="419"/>
      <c r="I90" s="419"/>
      <c r="J90" s="419"/>
      <c r="K90" s="421"/>
      <c r="L90" s="424">
        <f>SUM(L89:O89)</f>
        <v>305</v>
      </c>
      <c r="M90" s="425"/>
      <c r="N90" s="425"/>
      <c r="O90" s="426"/>
      <c r="P90" s="424">
        <f>SUM(P89:S89)</f>
        <v>0</v>
      </c>
      <c r="Q90" s="425"/>
      <c r="R90" s="425"/>
      <c r="S90" s="426"/>
      <c r="T90" s="424">
        <f>SUM(T89:W89)</f>
        <v>0</v>
      </c>
      <c r="U90" s="425"/>
      <c r="V90" s="425"/>
      <c r="W90" s="426"/>
      <c r="X90" s="424">
        <f>SUM(X89:AA89)</f>
        <v>0</v>
      </c>
      <c r="Y90" s="425"/>
      <c r="Z90" s="425"/>
      <c r="AA90" s="426"/>
    </row>
    <row r="91" spans="1:29" ht="18" customHeight="1" x14ac:dyDescent="0.2">
      <c r="A91" s="384" t="s">
        <v>58</v>
      </c>
      <c r="B91" s="385"/>
      <c r="C91" s="386"/>
      <c r="D91" s="387" t="s">
        <v>7</v>
      </c>
      <c r="E91" s="390" t="s">
        <v>8</v>
      </c>
      <c r="F91" s="392" t="s">
        <v>39</v>
      </c>
      <c r="G91" s="395" t="s">
        <v>5</v>
      </c>
      <c r="H91" s="398" t="s">
        <v>9</v>
      </c>
      <c r="I91" s="398" t="s">
        <v>10</v>
      </c>
      <c r="J91" s="398" t="s">
        <v>11</v>
      </c>
      <c r="K91" s="399" t="s">
        <v>35</v>
      </c>
      <c r="L91" s="374" t="s">
        <v>43</v>
      </c>
      <c r="M91" s="375"/>
      <c r="N91" s="375"/>
      <c r="O91" s="350"/>
      <c r="P91" s="374" t="s">
        <v>44</v>
      </c>
      <c r="Q91" s="375"/>
      <c r="R91" s="375"/>
      <c r="S91" s="376"/>
      <c r="T91" s="377" t="s">
        <v>45</v>
      </c>
      <c r="U91" s="375"/>
      <c r="V91" s="375"/>
      <c r="W91" s="350"/>
      <c r="X91" s="374" t="s">
        <v>46</v>
      </c>
      <c r="Y91" s="375"/>
      <c r="Z91" s="375"/>
      <c r="AA91" s="376"/>
    </row>
    <row r="92" spans="1:29" ht="18" customHeight="1" x14ac:dyDescent="0.2">
      <c r="A92" s="384"/>
      <c r="B92" s="385"/>
      <c r="C92" s="386"/>
      <c r="D92" s="388"/>
      <c r="E92" s="390"/>
      <c r="F92" s="393"/>
      <c r="G92" s="396"/>
      <c r="H92" s="398"/>
      <c r="I92" s="398"/>
      <c r="J92" s="398"/>
      <c r="K92" s="399"/>
      <c r="L92" s="378" t="s">
        <v>9</v>
      </c>
      <c r="M92" s="380" t="s">
        <v>10</v>
      </c>
      <c r="N92" s="382" t="s">
        <v>11</v>
      </c>
      <c r="O92" s="37" t="s">
        <v>47</v>
      </c>
      <c r="P92" s="378" t="s">
        <v>9</v>
      </c>
      <c r="Q92" s="380" t="s">
        <v>10</v>
      </c>
      <c r="R92" s="382" t="s">
        <v>11</v>
      </c>
      <c r="S92" s="37" t="s">
        <v>47</v>
      </c>
      <c r="T92" s="378" t="s">
        <v>9</v>
      </c>
      <c r="U92" s="380" t="s">
        <v>10</v>
      </c>
      <c r="V92" s="382" t="s">
        <v>11</v>
      </c>
      <c r="W92" s="37" t="s">
        <v>47</v>
      </c>
      <c r="X92" s="378" t="s">
        <v>9</v>
      </c>
      <c r="Y92" s="380" t="s">
        <v>10</v>
      </c>
      <c r="Z92" s="382" t="s">
        <v>11</v>
      </c>
      <c r="AA92" s="37" t="s">
        <v>47</v>
      </c>
    </row>
    <row r="93" spans="1:29" ht="18" customHeight="1" thickBot="1" x14ac:dyDescent="0.25">
      <c r="A93" s="384"/>
      <c r="B93" s="385"/>
      <c r="C93" s="386"/>
      <c r="D93" s="389"/>
      <c r="E93" s="391"/>
      <c r="F93" s="394"/>
      <c r="G93" s="397"/>
      <c r="H93" s="381"/>
      <c r="I93" s="381"/>
      <c r="J93" s="381"/>
      <c r="K93" s="400"/>
      <c r="L93" s="379"/>
      <c r="M93" s="381"/>
      <c r="N93" s="383"/>
      <c r="O93" s="16" t="s">
        <v>23</v>
      </c>
      <c r="P93" s="379"/>
      <c r="Q93" s="381"/>
      <c r="R93" s="383"/>
      <c r="S93" s="16" t="s">
        <v>23</v>
      </c>
      <c r="T93" s="379"/>
      <c r="U93" s="381"/>
      <c r="V93" s="383"/>
      <c r="W93" s="16" t="s">
        <v>23</v>
      </c>
      <c r="X93" s="379"/>
      <c r="Y93" s="381"/>
      <c r="Z93" s="383"/>
      <c r="AA93" s="16" t="s">
        <v>23</v>
      </c>
    </row>
    <row r="94" spans="1:29" ht="18" customHeight="1" x14ac:dyDescent="0.2">
      <c r="A94" s="384"/>
      <c r="B94" s="385"/>
      <c r="C94" s="386"/>
      <c r="D94" s="401">
        <f>SUM(D40,D89)</f>
        <v>2</v>
      </c>
      <c r="E94" s="403">
        <f>SUM(E89, E45)</f>
        <v>17</v>
      </c>
      <c r="F94" s="405">
        <f t="shared" ref="F94:AA94" si="8">SUM(F40,F89)</f>
        <v>30</v>
      </c>
      <c r="G94" s="407">
        <f t="shared" si="8"/>
        <v>335</v>
      </c>
      <c r="H94" s="403">
        <f t="shared" si="8"/>
        <v>150</v>
      </c>
      <c r="I94" s="403">
        <f t="shared" si="8"/>
        <v>15</v>
      </c>
      <c r="J94" s="403">
        <f t="shared" si="8"/>
        <v>0</v>
      </c>
      <c r="K94" s="403">
        <f t="shared" si="8"/>
        <v>170</v>
      </c>
      <c r="L94" s="38">
        <f t="shared" si="8"/>
        <v>150</v>
      </c>
      <c r="M94" s="39">
        <f t="shared" si="8"/>
        <v>15</v>
      </c>
      <c r="N94" s="39">
        <f t="shared" si="8"/>
        <v>0</v>
      </c>
      <c r="O94" s="41">
        <f t="shared" si="8"/>
        <v>170</v>
      </c>
      <c r="P94" s="38">
        <f t="shared" si="8"/>
        <v>0</v>
      </c>
      <c r="Q94" s="39">
        <f t="shared" si="8"/>
        <v>0</v>
      </c>
      <c r="R94" s="39">
        <f t="shared" si="8"/>
        <v>0</v>
      </c>
      <c r="S94" s="40">
        <f t="shared" si="8"/>
        <v>0</v>
      </c>
      <c r="T94" s="42">
        <f t="shared" si="8"/>
        <v>0</v>
      </c>
      <c r="U94" s="39">
        <f t="shared" si="8"/>
        <v>0</v>
      </c>
      <c r="V94" s="39">
        <f t="shared" si="8"/>
        <v>0</v>
      </c>
      <c r="W94" s="41">
        <f t="shared" si="8"/>
        <v>0</v>
      </c>
      <c r="X94" s="38">
        <f t="shared" si="8"/>
        <v>0</v>
      </c>
      <c r="Y94" s="39">
        <f t="shared" si="8"/>
        <v>0</v>
      </c>
      <c r="Z94" s="39">
        <f t="shared" si="8"/>
        <v>0</v>
      </c>
      <c r="AA94" s="40">
        <f t="shared" si="8"/>
        <v>0</v>
      </c>
      <c r="AC94" s="36" t="s">
        <v>40</v>
      </c>
    </row>
    <row r="95" spans="1:29" ht="18" customHeight="1" thickBot="1" x14ac:dyDescent="0.25">
      <c r="A95" s="384"/>
      <c r="B95" s="385"/>
      <c r="C95" s="386"/>
      <c r="D95" s="402"/>
      <c r="E95" s="404"/>
      <c r="F95" s="406"/>
      <c r="G95" s="408"/>
      <c r="H95" s="404"/>
      <c r="I95" s="404"/>
      <c r="J95" s="404"/>
      <c r="K95" s="404"/>
      <c r="L95" s="338">
        <f>SUM(L94:O94)</f>
        <v>335</v>
      </c>
      <c r="M95" s="339"/>
      <c r="N95" s="339"/>
      <c r="O95" s="340"/>
      <c r="P95" s="338">
        <f>SUM(P94:S94)</f>
        <v>0</v>
      </c>
      <c r="Q95" s="339"/>
      <c r="R95" s="339"/>
      <c r="S95" s="340"/>
      <c r="T95" s="338">
        <f>SUM(T94:W94)</f>
        <v>0</v>
      </c>
      <c r="U95" s="339"/>
      <c r="V95" s="339"/>
      <c r="W95" s="340"/>
      <c r="X95" s="338">
        <f>SUM(X94:AA94)</f>
        <v>0</v>
      </c>
      <c r="Y95" s="339"/>
      <c r="Z95" s="339"/>
      <c r="AA95" s="340"/>
      <c r="AC95" s="36">
        <f>SUM(L95:AA95)</f>
        <v>335</v>
      </c>
    </row>
    <row r="96" spans="1:29" ht="18" customHeight="1" x14ac:dyDescent="0.2">
      <c r="A96" s="384"/>
      <c r="B96" s="385"/>
      <c r="C96" s="386"/>
      <c r="D96" s="341" t="s">
        <v>18</v>
      </c>
      <c r="E96" s="342"/>
      <c r="F96" s="343"/>
      <c r="G96" s="350" t="s">
        <v>19</v>
      </c>
      <c r="H96" s="351"/>
      <c r="I96" s="351"/>
      <c r="J96" s="351"/>
      <c r="K96" s="352"/>
      <c r="L96" s="538">
        <v>2</v>
      </c>
      <c r="M96" s="539"/>
      <c r="N96" s="539"/>
      <c r="O96" s="540"/>
      <c r="P96" s="538">
        <v>0</v>
      </c>
      <c r="Q96" s="539"/>
      <c r="R96" s="539"/>
      <c r="S96" s="540"/>
      <c r="T96" s="538">
        <v>0</v>
      </c>
      <c r="U96" s="539"/>
      <c r="V96" s="539"/>
      <c r="W96" s="540"/>
      <c r="X96" s="356"/>
      <c r="Y96" s="357"/>
      <c r="Z96" s="357"/>
      <c r="AA96" s="358"/>
      <c r="AC96" s="36">
        <f>SUM(L96:AA96)</f>
        <v>2</v>
      </c>
    </row>
    <row r="97" spans="1:29" ht="18" customHeight="1" x14ac:dyDescent="0.2">
      <c r="A97" s="384"/>
      <c r="B97" s="385"/>
      <c r="C97" s="386"/>
      <c r="D97" s="344"/>
      <c r="E97" s="345"/>
      <c r="F97" s="346"/>
      <c r="G97" s="359" t="s">
        <v>20</v>
      </c>
      <c r="H97" s="360"/>
      <c r="I97" s="360"/>
      <c r="J97" s="360"/>
      <c r="K97" s="361"/>
      <c r="L97" s="541">
        <v>17</v>
      </c>
      <c r="M97" s="542"/>
      <c r="N97" s="542"/>
      <c r="O97" s="543"/>
      <c r="P97" s="541">
        <v>0</v>
      </c>
      <c r="Q97" s="542"/>
      <c r="R97" s="542"/>
      <c r="S97" s="543"/>
      <c r="T97" s="541">
        <v>0</v>
      </c>
      <c r="U97" s="542"/>
      <c r="V97" s="542"/>
      <c r="W97" s="543"/>
      <c r="X97" s="365"/>
      <c r="Y97" s="366"/>
      <c r="Z97" s="366"/>
      <c r="AA97" s="367"/>
      <c r="AC97" s="36">
        <f>SUM(L97:AA97)</f>
        <v>17</v>
      </c>
    </row>
    <row r="98" spans="1:29" ht="18" customHeight="1" thickBot="1" x14ac:dyDescent="0.25">
      <c r="A98" s="384"/>
      <c r="B98" s="385"/>
      <c r="C98" s="386"/>
      <c r="D98" s="347"/>
      <c r="E98" s="348"/>
      <c r="F98" s="349"/>
      <c r="G98" s="359" t="s">
        <v>39</v>
      </c>
      <c r="H98" s="360"/>
      <c r="I98" s="360"/>
      <c r="J98" s="360"/>
      <c r="K98" s="361"/>
      <c r="L98" s="544">
        <v>30</v>
      </c>
      <c r="M98" s="545"/>
      <c r="N98" s="545"/>
      <c r="O98" s="546"/>
      <c r="P98" s="544">
        <v>0</v>
      </c>
      <c r="Q98" s="545"/>
      <c r="R98" s="545"/>
      <c r="S98" s="546"/>
      <c r="T98" s="544">
        <v>0</v>
      </c>
      <c r="U98" s="545"/>
      <c r="V98" s="545"/>
      <c r="W98" s="546"/>
      <c r="X98" s="371"/>
      <c r="Y98" s="372"/>
      <c r="Z98" s="372"/>
      <c r="AA98" s="373"/>
      <c r="AC98" s="36">
        <f>SUM(L98:AA98)</f>
        <v>30</v>
      </c>
    </row>
    <row r="99" spans="1:29" ht="15" customHeight="1" x14ac:dyDescent="0.2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3"/>
      <c r="P99" s="2"/>
      <c r="Q99" s="3"/>
      <c r="R99" s="3"/>
      <c r="S99" s="3"/>
      <c r="T99" s="3"/>
      <c r="U99" s="3"/>
      <c r="V99" s="3"/>
      <c r="W99" s="3"/>
      <c r="X99" s="3"/>
      <c r="Y99" s="3"/>
      <c r="Z99" s="3"/>
      <c r="AA99" s="43"/>
    </row>
    <row r="100" spans="1:29" ht="18" customHeight="1" x14ac:dyDescent="0.2">
      <c r="A100" s="44" t="s">
        <v>21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9"/>
      <c r="P100" s="131"/>
      <c r="Q100" s="8" t="s">
        <v>105</v>
      </c>
      <c r="R100" s="5"/>
      <c r="S100" s="132"/>
      <c r="T100" s="132"/>
      <c r="U100" s="132"/>
      <c r="V100" s="132"/>
      <c r="W100" s="132"/>
      <c r="X100" s="45"/>
      <c r="Z100" s="132"/>
      <c r="AA100" s="46"/>
    </row>
    <row r="101" spans="1:29" ht="18" customHeight="1" x14ac:dyDescent="0.2">
      <c r="A101" s="131"/>
      <c r="B101" s="153" t="s">
        <v>111</v>
      </c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46"/>
      <c r="P101" s="116"/>
      <c r="Q101" s="47" t="s">
        <v>22</v>
      </c>
      <c r="R101" s="5"/>
      <c r="S101" s="117"/>
      <c r="T101" s="117"/>
      <c r="U101" s="117"/>
      <c r="V101" s="117"/>
      <c r="W101" s="117"/>
      <c r="X101" s="117"/>
      <c r="Y101" s="117"/>
      <c r="Z101" s="117"/>
      <c r="AA101" s="118"/>
    </row>
    <row r="102" spans="1:29" ht="18" customHeight="1" x14ac:dyDescent="0.2">
      <c r="A102" s="83"/>
      <c r="B102" s="153" t="s">
        <v>112</v>
      </c>
      <c r="C102" s="8"/>
      <c r="D102" s="8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46"/>
      <c r="P102" s="116"/>
      <c r="Q102" s="8" t="s">
        <v>9</v>
      </c>
      <c r="R102" s="49" t="s">
        <v>49</v>
      </c>
      <c r="S102" s="117"/>
      <c r="T102" s="117"/>
      <c r="U102" s="117"/>
      <c r="V102" s="117"/>
      <c r="W102" s="117"/>
      <c r="X102" s="117"/>
      <c r="Y102" s="117"/>
      <c r="Z102" s="117"/>
      <c r="AA102" s="118"/>
    </row>
    <row r="103" spans="1:29" ht="18" customHeight="1" x14ac:dyDescent="0.2">
      <c r="A103" s="83"/>
      <c r="B103" s="154" t="s">
        <v>113</v>
      </c>
      <c r="C103" s="132"/>
      <c r="D103" s="132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9"/>
      <c r="P103" s="116"/>
      <c r="Q103" s="8" t="s">
        <v>10</v>
      </c>
      <c r="R103" s="49" t="s">
        <v>50</v>
      </c>
      <c r="S103" s="117"/>
      <c r="T103" s="117"/>
      <c r="U103" s="8"/>
      <c r="V103" s="117"/>
      <c r="W103" s="117"/>
      <c r="X103" s="117"/>
      <c r="Y103" s="117"/>
      <c r="Z103" s="117"/>
      <c r="AA103" s="118"/>
    </row>
    <row r="104" spans="1:29" ht="18" customHeight="1" x14ac:dyDescent="0.2">
      <c r="A104" s="83"/>
      <c r="B104" s="153" t="s">
        <v>114</v>
      </c>
      <c r="C104" s="50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9"/>
      <c r="P104" s="116"/>
      <c r="Q104" s="8" t="s">
        <v>11</v>
      </c>
      <c r="R104" s="49" t="s">
        <v>51</v>
      </c>
      <c r="S104" s="117"/>
      <c r="T104" s="117"/>
      <c r="U104" s="117"/>
      <c r="V104" s="117"/>
      <c r="W104" s="117"/>
      <c r="X104" s="117"/>
      <c r="Y104" s="117"/>
      <c r="Z104" s="117"/>
      <c r="AA104" s="118"/>
    </row>
    <row r="105" spans="1:29" ht="18" customHeight="1" x14ac:dyDescent="0.2">
      <c r="A105" s="83"/>
      <c r="B105" s="153" t="s">
        <v>115</v>
      </c>
      <c r="C105" s="8"/>
      <c r="D105" s="50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9"/>
      <c r="P105" s="116"/>
      <c r="Q105" s="8" t="s">
        <v>47</v>
      </c>
      <c r="R105" s="49" t="s">
        <v>52</v>
      </c>
      <c r="S105" s="117"/>
      <c r="T105" s="117"/>
      <c r="U105" s="117"/>
      <c r="V105" s="117"/>
      <c r="W105" s="117"/>
      <c r="X105" s="117"/>
      <c r="Y105" s="117"/>
      <c r="Z105" s="117"/>
      <c r="AA105" s="118"/>
    </row>
    <row r="106" spans="1:29" ht="18" customHeight="1" x14ac:dyDescent="0.2">
      <c r="A106" s="83"/>
      <c r="B106" s="153" t="s">
        <v>116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9"/>
      <c r="P106" s="116"/>
      <c r="Q106" s="8" t="s">
        <v>23</v>
      </c>
      <c r="R106" s="49" t="s">
        <v>53</v>
      </c>
      <c r="S106" s="117"/>
      <c r="T106" s="117"/>
      <c r="U106" s="117"/>
      <c r="V106" s="8"/>
      <c r="W106" s="8"/>
      <c r="X106" s="8"/>
      <c r="Y106" s="8"/>
      <c r="Z106" s="117"/>
      <c r="AA106" s="118"/>
    </row>
    <row r="107" spans="1:29" ht="18" customHeight="1" x14ac:dyDescent="0.2">
      <c r="A107" s="83"/>
      <c r="B107" s="153" t="s">
        <v>117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9"/>
      <c r="P107" s="116"/>
      <c r="Q107" s="8" t="s">
        <v>54</v>
      </c>
      <c r="R107" s="49" t="s">
        <v>55</v>
      </c>
      <c r="S107" s="117"/>
      <c r="T107" s="117"/>
      <c r="U107" s="117"/>
      <c r="V107" s="117"/>
      <c r="W107" s="117"/>
      <c r="X107" s="117"/>
      <c r="Y107" s="117"/>
      <c r="Z107" s="117"/>
      <c r="AA107" s="118"/>
    </row>
    <row r="108" spans="1:29" ht="18" customHeight="1" x14ac:dyDescent="0.2">
      <c r="A108" s="83"/>
      <c r="B108" s="155" t="s">
        <v>118</v>
      </c>
      <c r="C108" s="13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9"/>
      <c r="P108" s="116"/>
      <c r="Q108" s="53"/>
      <c r="R108" s="120" t="s">
        <v>24</v>
      </c>
      <c r="S108" s="8" t="s">
        <v>25</v>
      </c>
      <c r="T108" s="117"/>
      <c r="U108" s="117"/>
      <c r="V108" s="117"/>
      <c r="W108" s="117"/>
      <c r="X108" s="117"/>
      <c r="Y108" s="117"/>
      <c r="Z108" s="117"/>
      <c r="AA108" s="118"/>
    </row>
    <row r="109" spans="1:29" ht="18" customHeight="1" thickBot="1" x14ac:dyDescent="0.25">
      <c r="A109" s="54"/>
      <c r="B109" s="55"/>
      <c r="C109" s="55"/>
      <c r="D109" s="55"/>
      <c r="E109" s="56"/>
      <c r="F109" s="56"/>
      <c r="G109" s="56"/>
      <c r="H109" s="56"/>
      <c r="I109" s="56"/>
      <c r="J109" s="56"/>
      <c r="K109" s="55"/>
      <c r="L109" s="55"/>
      <c r="M109" s="55"/>
      <c r="N109" s="55"/>
      <c r="O109" s="57"/>
      <c r="P109" s="335" t="s">
        <v>33</v>
      </c>
      <c r="Q109" s="336"/>
      <c r="R109" s="336"/>
      <c r="S109" s="336"/>
      <c r="T109" s="336"/>
      <c r="U109" s="336"/>
      <c r="V109" s="336"/>
      <c r="W109" s="336"/>
      <c r="X109" s="336"/>
      <c r="Y109" s="336"/>
      <c r="Z109" s="336"/>
      <c r="AA109" s="337"/>
    </row>
    <row r="110" spans="1:29" ht="18" customHeight="1" x14ac:dyDescent="0.2">
      <c r="A110" s="2"/>
      <c r="B110" s="3"/>
      <c r="C110" s="4"/>
      <c r="D110" s="475" t="str">
        <f>(D20)</f>
        <v>PLAN STUDIÓW NR VII</v>
      </c>
      <c r="E110" s="476"/>
      <c r="F110" s="476"/>
      <c r="G110" s="476"/>
      <c r="H110" s="476"/>
      <c r="I110" s="476"/>
      <c r="J110" s="476"/>
      <c r="K110" s="476"/>
      <c r="L110" s="476"/>
      <c r="M110" s="476"/>
      <c r="N110" s="476"/>
      <c r="O110" s="476"/>
      <c r="P110" s="476"/>
      <c r="Q110" s="476"/>
      <c r="R110" s="476"/>
      <c r="S110" s="477"/>
      <c r="T110" s="481"/>
      <c r="U110" s="482"/>
      <c r="V110" s="482"/>
      <c r="W110" s="482"/>
      <c r="X110" s="482"/>
      <c r="Y110" s="482"/>
      <c r="Z110" s="482"/>
      <c r="AA110" s="483"/>
    </row>
    <row r="111" spans="1:29" ht="18" customHeight="1" x14ac:dyDescent="0.2">
      <c r="A111" s="484"/>
      <c r="B111" s="485"/>
      <c r="C111" s="486"/>
      <c r="D111" s="478"/>
      <c r="E111" s="479"/>
      <c r="F111" s="479"/>
      <c r="G111" s="479"/>
      <c r="H111" s="479"/>
      <c r="I111" s="479"/>
      <c r="J111" s="479"/>
      <c r="K111" s="479"/>
      <c r="L111" s="479"/>
      <c r="M111" s="479"/>
      <c r="N111" s="479"/>
      <c r="O111" s="479"/>
      <c r="P111" s="479"/>
      <c r="Q111" s="479"/>
      <c r="R111" s="479"/>
      <c r="S111" s="480"/>
      <c r="T111" s="487"/>
      <c r="U111" s="488"/>
      <c r="V111" s="488"/>
      <c r="W111" s="488"/>
      <c r="X111" s="488"/>
      <c r="Y111" s="488"/>
      <c r="Z111" s="488"/>
      <c r="AA111" s="489"/>
    </row>
    <row r="112" spans="1:29" ht="18" customHeight="1" x14ac:dyDescent="0.2">
      <c r="A112" s="490" t="str">
        <f>(A22)</f>
        <v>WYDZIAŁ BUDOWNICTWA ARCHITEKTURY I INŻYNIERII ŚRODOWISKA</v>
      </c>
      <c r="B112" s="345"/>
      <c r="C112" s="440"/>
      <c r="D112" s="478"/>
      <c r="E112" s="479"/>
      <c r="F112" s="479"/>
      <c r="G112" s="479"/>
      <c r="H112" s="479"/>
      <c r="I112" s="479"/>
      <c r="J112" s="479"/>
      <c r="K112" s="479"/>
      <c r="L112" s="479"/>
      <c r="M112" s="479"/>
      <c r="N112" s="479"/>
      <c r="O112" s="479"/>
      <c r="P112" s="479"/>
      <c r="Q112" s="479"/>
      <c r="R112" s="479"/>
      <c r="S112" s="480"/>
      <c r="T112" s="487"/>
      <c r="U112" s="488"/>
      <c r="V112" s="488"/>
      <c r="W112" s="488"/>
      <c r="X112" s="488"/>
      <c r="Y112" s="488"/>
      <c r="Z112" s="488"/>
      <c r="AA112" s="489"/>
    </row>
    <row r="113" spans="1:27" ht="18" customHeight="1" x14ac:dyDescent="0.2">
      <c r="A113" s="490"/>
      <c r="B113" s="345"/>
      <c r="C113" s="440"/>
      <c r="D113" s="132" t="s">
        <v>78</v>
      </c>
      <c r="E113" s="5"/>
      <c r="F113" s="5"/>
      <c r="G113" s="5"/>
      <c r="H113" s="47" t="str">
        <f>(C7)</f>
        <v>PROFIL OGÓLNOAKADEMICKI</v>
      </c>
      <c r="J113" s="7"/>
      <c r="K113" s="7"/>
      <c r="L113" s="7"/>
      <c r="M113" s="7"/>
      <c r="N113" s="7"/>
      <c r="O113" s="7"/>
      <c r="P113" s="8"/>
      <c r="Q113" s="8"/>
      <c r="R113" s="8"/>
      <c r="S113" s="9"/>
      <c r="T113" s="439"/>
      <c r="U113" s="345"/>
      <c r="V113" s="345"/>
      <c r="W113" s="345"/>
      <c r="X113" s="345"/>
      <c r="Y113" s="345"/>
      <c r="Z113" s="345"/>
      <c r="AA113" s="491"/>
    </row>
    <row r="114" spans="1:27" ht="18" customHeight="1" x14ac:dyDescent="0.2">
      <c r="A114" s="439"/>
      <c r="B114" s="345"/>
      <c r="C114" s="440"/>
      <c r="D114" s="132" t="s">
        <v>61</v>
      </c>
      <c r="E114" s="5"/>
      <c r="F114" s="5"/>
      <c r="G114" s="132"/>
      <c r="H114" s="7" t="str">
        <f>(C8)</f>
        <v>STUDIA DRUGIEGO STOPNIA (1,5-letnie)</v>
      </c>
      <c r="J114" s="7"/>
      <c r="K114" s="7"/>
      <c r="L114" s="7"/>
      <c r="M114" s="7"/>
      <c r="N114" s="7"/>
      <c r="O114" s="7"/>
      <c r="P114" s="8"/>
      <c r="Q114" s="8"/>
      <c r="R114" s="8"/>
      <c r="S114" s="9"/>
      <c r="T114" s="444"/>
      <c r="U114" s="445"/>
      <c r="V114" s="445"/>
      <c r="W114" s="445"/>
      <c r="X114" s="445"/>
      <c r="Y114" s="445"/>
      <c r="Z114" s="445"/>
      <c r="AA114" s="492"/>
    </row>
    <row r="115" spans="1:27" ht="18" customHeight="1" x14ac:dyDescent="0.2">
      <c r="A115" s="439" t="s">
        <v>59</v>
      </c>
      <c r="B115" s="345"/>
      <c r="C115" s="440"/>
      <c r="D115" s="132" t="s">
        <v>60</v>
      </c>
      <c r="E115" s="5"/>
      <c r="F115" s="5"/>
      <c r="G115" s="132"/>
      <c r="H115" s="7" t="str">
        <f>(C9)</f>
        <v xml:space="preserve">STUDIA STACJONARNE </v>
      </c>
      <c r="J115" s="7"/>
      <c r="K115" s="7"/>
      <c r="L115" s="7"/>
      <c r="M115" s="7"/>
      <c r="N115" s="7"/>
      <c r="O115" s="7"/>
      <c r="P115" s="8"/>
      <c r="Q115" s="8"/>
      <c r="R115" s="8"/>
      <c r="S115" s="9"/>
      <c r="T115" s="441"/>
      <c r="U115" s="442"/>
      <c r="V115" s="442"/>
      <c r="W115" s="442"/>
      <c r="X115" s="442"/>
      <c r="Y115" s="442"/>
      <c r="Z115" s="442"/>
      <c r="AA115" s="443"/>
    </row>
    <row r="116" spans="1:27" ht="18" customHeight="1" x14ac:dyDescent="0.2">
      <c r="A116" s="444" t="s">
        <v>37</v>
      </c>
      <c r="B116" s="445"/>
      <c r="C116" s="446"/>
      <c r="D116" s="132" t="s">
        <v>0</v>
      </c>
      <c r="E116" s="132"/>
      <c r="F116" s="132"/>
      <c r="G116" s="132"/>
      <c r="H116" s="7" t="str">
        <f>(C6)</f>
        <v>BUDOWNICTWO</v>
      </c>
      <c r="J116" s="7"/>
      <c r="K116" s="7"/>
      <c r="L116" s="7"/>
      <c r="M116" s="7"/>
      <c r="N116" s="7"/>
      <c r="O116" s="7"/>
      <c r="P116" s="8"/>
      <c r="Q116" s="8"/>
      <c r="R116" s="8"/>
      <c r="S116" s="9"/>
      <c r="T116" s="441" t="s">
        <v>76</v>
      </c>
      <c r="U116" s="442"/>
      <c r="V116" s="442"/>
      <c r="W116" s="442"/>
      <c r="X116" s="442"/>
      <c r="Y116" s="442"/>
      <c r="Z116" s="442"/>
      <c r="AA116" s="443"/>
    </row>
    <row r="117" spans="1:27" ht="18" customHeight="1" x14ac:dyDescent="0.2">
      <c r="A117" s="439" t="s">
        <v>38</v>
      </c>
      <c r="B117" s="345"/>
      <c r="C117" s="440"/>
      <c r="D117" s="10" t="s">
        <v>1</v>
      </c>
      <c r="E117" s="132"/>
      <c r="F117" s="132"/>
      <c r="G117" s="132"/>
      <c r="H117" s="132" t="s">
        <v>106</v>
      </c>
      <c r="J117" s="8"/>
      <c r="K117" s="7"/>
      <c r="L117" s="7"/>
      <c r="M117" s="7"/>
      <c r="N117" s="7"/>
      <c r="O117" s="7"/>
      <c r="P117" s="8"/>
      <c r="Q117" s="8"/>
      <c r="R117" s="8"/>
      <c r="S117" s="9"/>
      <c r="T117" s="441" t="s">
        <v>77</v>
      </c>
      <c r="U117" s="442"/>
      <c r="V117" s="442"/>
      <c r="W117" s="442"/>
      <c r="X117" s="442"/>
      <c r="Y117" s="442"/>
      <c r="Z117" s="442"/>
      <c r="AA117" s="443"/>
    </row>
    <row r="118" spans="1:27" ht="18" customHeight="1" thickBot="1" x14ac:dyDescent="0.25">
      <c r="A118" s="11"/>
      <c r="B118" s="122"/>
      <c r="C118" s="12"/>
      <c r="D118" s="10"/>
      <c r="E118" s="132"/>
      <c r="F118" s="132"/>
      <c r="G118" s="132"/>
      <c r="H118" s="132"/>
      <c r="I118" s="6"/>
      <c r="J118" s="132"/>
      <c r="K118" s="6"/>
      <c r="L118" s="7"/>
      <c r="M118" s="7"/>
      <c r="N118" s="7"/>
      <c r="O118" s="7"/>
      <c r="P118" s="8"/>
      <c r="Q118" s="8"/>
      <c r="R118" s="8"/>
      <c r="S118" s="9"/>
      <c r="T118" s="447"/>
      <c r="U118" s="448"/>
      <c r="V118" s="448"/>
      <c r="W118" s="448"/>
      <c r="X118" s="448"/>
      <c r="Y118" s="448"/>
      <c r="Z118" s="448"/>
      <c r="AA118" s="449"/>
    </row>
    <row r="119" spans="1:27" ht="8.25" customHeight="1" thickBot="1" x14ac:dyDescent="0.25">
      <c r="A119" s="450"/>
      <c r="B119" s="450"/>
      <c r="C119" s="450"/>
      <c r="D119" s="450"/>
      <c r="E119" s="450"/>
      <c r="F119" s="450"/>
      <c r="G119" s="450"/>
      <c r="H119" s="450"/>
      <c r="I119" s="450"/>
      <c r="J119" s="450"/>
      <c r="K119" s="450"/>
      <c r="L119" s="450"/>
      <c r="M119" s="450"/>
      <c r="N119" s="450"/>
      <c r="O119" s="450"/>
      <c r="P119" s="450"/>
      <c r="Q119" s="450"/>
      <c r="R119" s="450"/>
      <c r="S119" s="450"/>
      <c r="T119" s="450"/>
      <c r="U119" s="450"/>
      <c r="V119" s="450"/>
      <c r="W119" s="450"/>
      <c r="X119" s="450"/>
      <c r="Y119" s="450"/>
      <c r="Z119" s="450"/>
      <c r="AA119" s="450"/>
    </row>
    <row r="120" spans="1:27" ht="18" customHeight="1" x14ac:dyDescent="0.2">
      <c r="A120" s="451" t="s">
        <v>41</v>
      </c>
      <c r="B120" s="454" t="s">
        <v>69</v>
      </c>
      <c r="C120" s="455"/>
      <c r="D120" s="460" t="s">
        <v>3</v>
      </c>
      <c r="E120" s="455"/>
      <c r="F120" s="461"/>
      <c r="G120" s="464" t="s">
        <v>4</v>
      </c>
      <c r="H120" s="351"/>
      <c r="I120" s="351"/>
      <c r="J120" s="351"/>
      <c r="K120" s="351"/>
      <c r="L120" s="464" t="s">
        <v>42</v>
      </c>
      <c r="M120" s="351"/>
      <c r="N120" s="351"/>
      <c r="O120" s="351"/>
      <c r="P120" s="351"/>
      <c r="Q120" s="351"/>
      <c r="R120" s="351"/>
      <c r="S120" s="351"/>
      <c r="T120" s="351"/>
      <c r="U120" s="351"/>
      <c r="V120" s="351"/>
      <c r="W120" s="351"/>
      <c r="X120" s="351"/>
      <c r="Y120" s="351"/>
      <c r="Z120" s="351"/>
      <c r="AA120" s="352"/>
    </row>
    <row r="121" spans="1:27" ht="18" customHeight="1" x14ac:dyDescent="0.2">
      <c r="A121" s="452"/>
      <c r="B121" s="456"/>
      <c r="C121" s="457"/>
      <c r="D121" s="462"/>
      <c r="E121" s="457"/>
      <c r="F121" s="463"/>
      <c r="G121" s="465" t="s">
        <v>5</v>
      </c>
      <c r="H121" s="398" t="s">
        <v>6</v>
      </c>
      <c r="I121" s="398"/>
      <c r="J121" s="398"/>
      <c r="K121" s="399"/>
      <c r="L121" s="466" t="s">
        <v>43</v>
      </c>
      <c r="M121" s="467"/>
      <c r="N121" s="467"/>
      <c r="O121" s="359"/>
      <c r="P121" s="466" t="s">
        <v>44</v>
      </c>
      <c r="Q121" s="467"/>
      <c r="R121" s="467"/>
      <c r="S121" s="468"/>
      <c r="T121" s="469" t="s">
        <v>45</v>
      </c>
      <c r="U121" s="467"/>
      <c r="V121" s="467"/>
      <c r="W121" s="359"/>
      <c r="X121" s="466" t="s">
        <v>46</v>
      </c>
      <c r="Y121" s="467"/>
      <c r="Z121" s="467"/>
      <c r="AA121" s="468"/>
    </row>
    <row r="122" spans="1:27" ht="18" customHeight="1" x14ac:dyDescent="0.2">
      <c r="A122" s="452"/>
      <c r="B122" s="456"/>
      <c r="C122" s="457"/>
      <c r="D122" s="470" t="s">
        <v>7</v>
      </c>
      <c r="E122" s="472" t="s">
        <v>8</v>
      </c>
      <c r="F122" s="392" t="s">
        <v>39</v>
      </c>
      <c r="G122" s="396"/>
      <c r="H122" s="398" t="s">
        <v>9</v>
      </c>
      <c r="I122" s="398" t="s">
        <v>10</v>
      </c>
      <c r="J122" s="398" t="s">
        <v>11</v>
      </c>
      <c r="K122" s="399" t="s">
        <v>35</v>
      </c>
      <c r="L122" s="436" t="s">
        <v>70</v>
      </c>
      <c r="M122" s="437"/>
      <c r="N122" s="437"/>
      <c r="O122" s="437"/>
      <c r="P122" s="437"/>
      <c r="Q122" s="437"/>
      <c r="R122" s="437"/>
      <c r="S122" s="437"/>
      <c r="T122" s="437"/>
      <c r="U122" s="437"/>
      <c r="V122" s="437"/>
      <c r="W122" s="437"/>
      <c r="X122" s="437"/>
      <c r="Y122" s="437"/>
      <c r="Z122" s="437"/>
      <c r="AA122" s="438"/>
    </row>
    <row r="123" spans="1:27" ht="18" customHeight="1" x14ac:dyDescent="0.2">
      <c r="A123" s="452"/>
      <c r="B123" s="456"/>
      <c r="C123" s="457"/>
      <c r="D123" s="470"/>
      <c r="E123" s="473"/>
      <c r="F123" s="393"/>
      <c r="G123" s="396"/>
      <c r="H123" s="398"/>
      <c r="I123" s="398"/>
      <c r="J123" s="398"/>
      <c r="K123" s="399"/>
      <c r="L123" s="378" t="s">
        <v>9</v>
      </c>
      <c r="M123" s="380" t="s">
        <v>10</v>
      </c>
      <c r="N123" s="382" t="s">
        <v>11</v>
      </c>
      <c r="O123" s="15" t="s">
        <v>47</v>
      </c>
      <c r="P123" s="378" t="s">
        <v>9</v>
      </c>
      <c r="Q123" s="380" t="s">
        <v>10</v>
      </c>
      <c r="R123" s="382" t="s">
        <v>11</v>
      </c>
      <c r="S123" s="15" t="s">
        <v>47</v>
      </c>
      <c r="T123" s="378" t="s">
        <v>9</v>
      </c>
      <c r="U123" s="380" t="s">
        <v>10</v>
      </c>
      <c r="V123" s="382" t="s">
        <v>11</v>
      </c>
      <c r="W123" s="15" t="s">
        <v>47</v>
      </c>
      <c r="X123" s="378" t="s">
        <v>9</v>
      </c>
      <c r="Y123" s="380" t="s">
        <v>10</v>
      </c>
      <c r="Z123" s="382" t="s">
        <v>11</v>
      </c>
      <c r="AA123" s="15" t="s">
        <v>47</v>
      </c>
    </row>
    <row r="124" spans="1:27" ht="18" customHeight="1" thickBot="1" x14ac:dyDescent="0.25">
      <c r="A124" s="453"/>
      <c r="B124" s="458"/>
      <c r="C124" s="459"/>
      <c r="D124" s="471"/>
      <c r="E124" s="474"/>
      <c r="F124" s="394"/>
      <c r="G124" s="397"/>
      <c r="H124" s="381"/>
      <c r="I124" s="381"/>
      <c r="J124" s="381"/>
      <c r="K124" s="400"/>
      <c r="L124" s="379"/>
      <c r="M124" s="381"/>
      <c r="N124" s="383"/>
      <c r="O124" s="16" t="s">
        <v>23</v>
      </c>
      <c r="P124" s="379"/>
      <c r="Q124" s="381"/>
      <c r="R124" s="383"/>
      <c r="S124" s="16" t="s">
        <v>23</v>
      </c>
      <c r="T124" s="379"/>
      <c r="U124" s="381"/>
      <c r="V124" s="383"/>
      <c r="W124" s="16" t="s">
        <v>23</v>
      </c>
      <c r="X124" s="379"/>
      <c r="Y124" s="381"/>
      <c r="Z124" s="383"/>
      <c r="AA124" s="16" t="s">
        <v>23</v>
      </c>
    </row>
    <row r="125" spans="1:27" ht="18" customHeight="1" thickBot="1" x14ac:dyDescent="0.25">
      <c r="A125" s="224" t="s">
        <v>168</v>
      </c>
      <c r="B125" s="431" t="s">
        <v>36</v>
      </c>
      <c r="C125" s="431"/>
      <c r="D125" s="431"/>
      <c r="E125" s="431"/>
      <c r="F125" s="431"/>
      <c r="G125" s="431"/>
      <c r="H125" s="431"/>
      <c r="I125" s="431"/>
      <c r="J125" s="431"/>
      <c r="K125" s="431"/>
      <c r="L125" s="432"/>
      <c r="M125" s="432"/>
      <c r="N125" s="432"/>
      <c r="O125" s="432"/>
      <c r="P125" s="432"/>
      <c r="Q125" s="432"/>
      <c r="R125" s="432"/>
      <c r="S125" s="432"/>
      <c r="T125" s="432"/>
      <c r="U125" s="432"/>
      <c r="V125" s="432"/>
      <c r="W125" s="432"/>
      <c r="X125" s="432"/>
      <c r="Y125" s="432"/>
      <c r="Z125" s="432"/>
      <c r="AA125" s="433"/>
    </row>
    <row r="126" spans="1:27" ht="18" customHeight="1" x14ac:dyDescent="0.2">
      <c r="A126" s="17" t="s">
        <v>12</v>
      </c>
      <c r="B126" s="559" t="s">
        <v>129</v>
      </c>
      <c r="C126" s="560"/>
      <c r="D126" s="151">
        <v>1</v>
      </c>
      <c r="E126" s="152">
        <v>1</v>
      </c>
      <c r="F126" s="174">
        <v>2</v>
      </c>
      <c r="G126" s="240">
        <f t="shared" ref="G126:G140" si="9">SUM(H126:K126)</f>
        <v>45</v>
      </c>
      <c r="H126" s="240">
        <f>L126+P126+T126+X126</f>
        <v>15</v>
      </c>
      <c r="I126" s="240">
        <f>M126+Q126+U126+Y126</f>
        <v>0</v>
      </c>
      <c r="J126" s="240">
        <f t="shared" ref="J126:K140" si="10">N126+R126+V126+Z126</f>
        <v>0</v>
      </c>
      <c r="K126" s="240">
        <f t="shared" si="10"/>
        <v>30</v>
      </c>
      <c r="L126" s="61"/>
      <c r="M126" s="59"/>
      <c r="N126" s="59"/>
      <c r="O126" s="60"/>
      <c r="P126" s="207">
        <v>15</v>
      </c>
      <c r="Q126" s="150"/>
      <c r="R126" s="150"/>
      <c r="S126" s="208">
        <v>30</v>
      </c>
      <c r="T126" s="209"/>
      <c r="U126" s="150"/>
      <c r="V126" s="150"/>
      <c r="W126" s="208"/>
      <c r="X126" s="61"/>
      <c r="Y126" s="59"/>
      <c r="Z126" s="59"/>
      <c r="AA126" s="60"/>
    </row>
    <row r="127" spans="1:27" ht="18" customHeight="1" x14ac:dyDescent="0.2">
      <c r="A127" s="31" t="s">
        <v>13</v>
      </c>
      <c r="B127" s="493" t="s">
        <v>130</v>
      </c>
      <c r="C127" s="558"/>
      <c r="D127" s="133">
        <v>1</v>
      </c>
      <c r="E127" s="134">
        <v>1</v>
      </c>
      <c r="F127" s="135">
        <v>3</v>
      </c>
      <c r="G127" s="240">
        <f t="shared" si="9"/>
        <v>45</v>
      </c>
      <c r="H127" s="240">
        <f t="shared" ref="H127:I140" si="11">L127+P127+T127+X127</f>
        <v>15</v>
      </c>
      <c r="I127" s="240">
        <f t="shared" si="11"/>
        <v>0</v>
      </c>
      <c r="J127" s="240">
        <f t="shared" si="10"/>
        <v>0</v>
      </c>
      <c r="K127" s="240">
        <f t="shared" si="10"/>
        <v>30</v>
      </c>
      <c r="L127" s="72"/>
      <c r="M127" s="70"/>
      <c r="N127" s="70"/>
      <c r="O127" s="71"/>
      <c r="P127" s="210">
        <v>15</v>
      </c>
      <c r="Q127" s="157"/>
      <c r="R127" s="157"/>
      <c r="S127" s="158">
        <v>30</v>
      </c>
      <c r="T127" s="159"/>
      <c r="U127" s="157"/>
      <c r="V127" s="157"/>
      <c r="W127" s="158"/>
      <c r="X127" s="72"/>
      <c r="Y127" s="70"/>
      <c r="Z127" s="70"/>
      <c r="AA127" s="71"/>
    </row>
    <row r="128" spans="1:27" ht="18" customHeight="1" x14ac:dyDescent="0.2">
      <c r="A128" s="31" t="s">
        <v>14</v>
      </c>
      <c r="B128" s="493" t="s">
        <v>131</v>
      </c>
      <c r="C128" s="558"/>
      <c r="D128" s="133">
        <v>1</v>
      </c>
      <c r="E128" s="134">
        <v>1</v>
      </c>
      <c r="F128" s="135">
        <v>3</v>
      </c>
      <c r="G128" s="240">
        <f t="shared" si="9"/>
        <v>60</v>
      </c>
      <c r="H128" s="240">
        <f t="shared" si="11"/>
        <v>30</v>
      </c>
      <c r="I128" s="240">
        <f t="shared" si="11"/>
        <v>0</v>
      </c>
      <c r="J128" s="240">
        <f t="shared" si="10"/>
        <v>0</v>
      </c>
      <c r="K128" s="240">
        <f t="shared" si="10"/>
        <v>30</v>
      </c>
      <c r="L128" s="72"/>
      <c r="M128" s="70"/>
      <c r="N128" s="70"/>
      <c r="O128" s="71"/>
      <c r="P128" s="210">
        <v>30</v>
      </c>
      <c r="Q128" s="157"/>
      <c r="R128" s="157"/>
      <c r="S128" s="158">
        <v>30</v>
      </c>
      <c r="T128" s="159"/>
      <c r="U128" s="157"/>
      <c r="V128" s="157"/>
      <c r="W128" s="158"/>
      <c r="X128" s="72"/>
      <c r="Y128" s="70"/>
      <c r="Z128" s="70"/>
      <c r="AA128" s="71"/>
    </row>
    <row r="129" spans="1:27" ht="18" customHeight="1" x14ac:dyDescent="0.2">
      <c r="A129" s="31" t="s">
        <v>15</v>
      </c>
      <c r="B129" s="493" t="s">
        <v>132</v>
      </c>
      <c r="C129" s="558"/>
      <c r="D129" s="133"/>
      <c r="E129" s="134">
        <v>2</v>
      </c>
      <c r="F129" s="135">
        <v>3</v>
      </c>
      <c r="G129" s="240">
        <f t="shared" si="9"/>
        <v>30</v>
      </c>
      <c r="H129" s="240">
        <f t="shared" si="11"/>
        <v>15</v>
      </c>
      <c r="I129" s="240">
        <f t="shared" si="11"/>
        <v>0</v>
      </c>
      <c r="J129" s="240">
        <f t="shared" si="10"/>
        <v>0</v>
      </c>
      <c r="K129" s="240">
        <f t="shared" si="10"/>
        <v>15</v>
      </c>
      <c r="L129" s="72"/>
      <c r="M129" s="70"/>
      <c r="N129" s="70"/>
      <c r="O129" s="71"/>
      <c r="P129" s="159"/>
      <c r="Q129" s="157"/>
      <c r="R129" s="157"/>
      <c r="S129" s="158"/>
      <c r="T129" s="159">
        <v>15</v>
      </c>
      <c r="U129" s="157"/>
      <c r="V129" s="157"/>
      <c r="W129" s="158">
        <v>15</v>
      </c>
      <c r="X129" s="72"/>
      <c r="Y129" s="70"/>
      <c r="Z129" s="70"/>
      <c r="AA129" s="71"/>
    </row>
    <row r="130" spans="1:27" ht="18" customHeight="1" x14ac:dyDescent="0.2">
      <c r="A130" s="31" t="s">
        <v>16</v>
      </c>
      <c r="B130" s="493" t="s">
        <v>133</v>
      </c>
      <c r="C130" s="558"/>
      <c r="D130" s="133"/>
      <c r="E130" s="134">
        <v>3</v>
      </c>
      <c r="F130" s="135">
        <v>3</v>
      </c>
      <c r="G130" s="240">
        <f t="shared" si="9"/>
        <v>45</v>
      </c>
      <c r="H130" s="240">
        <f t="shared" si="11"/>
        <v>15</v>
      </c>
      <c r="I130" s="240">
        <f t="shared" si="11"/>
        <v>0</v>
      </c>
      <c r="J130" s="240">
        <f t="shared" si="10"/>
        <v>15</v>
      </c>
      <c r="K130" s="240">
        <f t="shared" si="10"/>
        <v>15</v>
      </c>
      <c r="L130" s="72"/>
      <c r="M130" s="70"/>
      <c r="N130" s="70"/>
      <c r="O130" s="71"/>
      <c r="P130" s="159">
        <v>15</v>
      </c>
      <c r="Q130" s="157"/>
      <c r="R130" s="157">
        <v>15</v>
      </c>
      <c r="S130" s="158">
        <v>15</v>
      </c>
      <c r="T130" s="159"/>
      <c r="U130" s="157"/>
      <c r="V130" s="157"/>
      <c r="W130" s="158"/>
      <c r="X130" s="72"/>
      <c r="Y130" s="70"/>
      <c r="Z130" s="70"/>
      <c r="AA130" s="71"/>
    </row>
    <row r="131" spans="1:27" ht="18" customHeight="1" x14ac:dyDescent="0.2">
      <c r="A131" s="31" t="s">
        <v>28</v>
      </c>
      <c r="B131" s="493" t="s">
        <v>134</v>
      </c>
      <c r="C131" s="558"/>
      <c r="D131" s="133"/>
      <c r="E131" s="134">
        <v>4</v>
      </c>
      <c r="F131" s="135">
        <v>4</v>
      </c>
      <c r="G131" s="240">
        <f t="shared" si="9"/>
        <v>60</v>
      </c>
      <c r="H131" s="240">
        <f t="shared" si="11"/>
        <v>30</v>
      </c>
      <c r="I131" s="240">
        <f t="shared" si="11"/>
        <v>0</v>
      </c>
      <c r="J131" s="240">
        <f t="shared" si="10"/>
        <v>0</v>
      </c>
      <c r="K131" s="240">
        <f t="shared" si="10"/>
        <v>30</v>
      </c>
      <c r="L131" s="72"/>
      <c r="M131" s="70"/>
      <c r="N131" s="70"/>
      <c r="O131" s="71"/>
      <c r="P131" s="159">
        <v>15</v>
      </c>
      <c r="Q131" s="157"/>
      <c r="R131" s="157"/>
      <c r="S131" s="158">
        <v>15</v>
      </c>
      <c r="T131" s="159">
        <v>15</v>
      </c>
      <c r="U131" s="157"/>
      <c r="V131" s="157"/>
      <c r="W131" s="158">
        <v>15</v>
      </c>
      <c r="X131" s="72"/>
      <c r="Y131" s="70"/>
      <c r="Z131" s="70"/>
      <c r="AA131" s="71"/>
    </row>
    <row r="132" spans="1:27" ht="18" customHeight="1" x14ac:dyDescent="0.2">
      <c r="A132" s="31" t="s">
        <v>29</v>
      </c>
      <c r="B132" s="493" t="s">
        <v>135</v>
      </c>
      <c r="C132" s="558"/>
      <c r="D132" s="133"/>
      <c r="E132" s="134">
        <v>2</v>
      </c>
      <c r="F132" s="135">
        <v>3</v>
      </c>
      <c r="G132" s="240">
        <f t="shared" si="9"/>
        <v>30</v>
      </c>
      <c r="H132" s="240">
        <f t="shared" si="11"/>
        <v>15</v>
      </c>
      <c r="I132" s="240">
        <f t="shared" si="11"/>
        <v>0</v>
      </c>
      <c r="J132" s="240">
        <f t="shared" si="10"/>
        <v>0</v>
      </c>
      <c r="K132" s="240">
        <f t="shared" si="10"/>
        <v>15</v>
      </c>
      <c r="L132" s="72"/>
      <c r="M132" s="70"/>
      <c r="N132" s="70"/>
      <c r="O132" s="71"/>
      <c r="P132" s="159">
        <v>15</v>
      </c>
      <c r="Q132" s="157"/>
      <c r="R132" s="157"/>
      <c r="S132" s="158">
        <v>15</v>
      </c>
      <c r="T132" s="159"/>
      <c r="U132" s="157"/>
      <c r="V132" s="157"/>
      <c r="W132" s="158"/>
      <c r="X132" s="72"/>
      <c r="Y132" s="70"/>
      <c r="Z132" s="70"/>
      <c r="AA132" s="71"/>
    </row>
    <row r="133" spans="1:27" ht="18" customHeight="1" x14ac:dyDescent="0.2">
      <c r="A133" s="31" t="s">
        <v>30</v>
      </c>
      <c r="B133" s="493" t="s">
        <v>136</v>
      </c>
      <c r="C133" s="558"/>
      <c r="D133" s="133">
        <v>1</v>
      </c>
      <c r="E133" s="134">
        <v>2</v>
      </c>
      <c r="F133" s="135">
        <v>4</v>
      </c>
      <c r="G133" s="240">
        <f t="shared" si="9"/>
        <v>60</v>
      </c>
      <c r="H133" s="240">
        <f t="shared" si="11"/>
        <v>45</v>
      </c>
      <c r="I133" s="240">
        <f t="shared" si="11"/>
        <v>0</v>
      </c>
      <c r="J133" s="240">
        <f t="shared" si="10"/>
        <v>0</v>
      </c>
      <c r="K133" s="240">
        <f t="shared" si="10"/>
        <v>15</v>
      </c>
      <c r="L133" s="72"/>
      <c r="M133" s="70"/>
      <c r="N133" s="70"/>
      <c r="O133" s="71"/>
      <c r="P133" s="210">
        <v>30</v>
      </c>
      <c r="Q133" s="157"/>
      <c r="R133" s="157"/>
      <c r="S133" s="158"/>
      <c r="T133" s="159">
        <v>15</v>
      </c>
      <c r="U133" s="157"/>
      <c r="V133" s="157"/>
      <c r="W133" s="158">
        <v>15</v>
      </c>
      <c r="X133" s="72"/>
      <c r="Y133" s="70"/>
      <c r="Z133" s="70"/>
      <c r="AA133" s="71"/>
    </row>
    <row r="134" spans="1:27" ht="18" customHeight="1" x14ac:dyDescent="0.2">
      <c r="A134" s="31" t="s">
        <v>31</v>
      </c>
      <c r="B134" s="493" t="s">
        <v>137</v>
      </c>
      <c r="C134" s="558"/>
      <c r="D134" s="133"/>
      <c r="E134" s="134">
        <v>2</v>
      </c>
      <c r="F134" s="135">
        <v>3</v>
      </c>
      <c r="G134" s="240">
        <f t="shared" si="9"/>
        <v>60</v>
      </c>
      <c r="H134" s="240">
        <f t="shared" si="11"/>
        <v>0</v>
      </c>
      <c r="I134" s="240">
        <f t="shared" si="11"/>
        <v>0</v>
      </c>
      <c r="J134" s="240">
        <f t="shared" si="10"/>
        <v>60</v>
      </c>
      <c r="K134" s="240">
        <f t="shared" si="10"/>
        <v>0</v>
      </c>
      <c r="L134" s="72"/>
      <c r="M134" s="70"/>
      <c r="N134" s="70"/>
      <c r="O134" s="71"/>
      <c r="P134" s="159"/>
      <c r="Q134" s="157"/>
      <c r="R134" s="157">
        <v>30</v>
      </c>
      <c r="S134" s="158"/>
      <c r="T134" s="159"/>
      <c r="U134" s="157"/>
      <c r="V134" s="157">
        <v>30</v>
      </c>
      <c r="W134" s="158"/>
      <c r="X134" s="72"/>
      <c r="Y134" s="70"/>
      <c r="Z134" s="70"/>
      <c r="AA134" s="71"/>
    </row>
    <row r="135" spans="1:27" ht="18" customHeight="1" x14ac:dyDescent="0.2">
      <c r="A135" s="31" t="s">
        <v>32</v>
      </c>
      <c r="B135" s="493" t="s">
        <v>138</v>
      </c>
      <c r="C135" s="558"/>
      <c r="D135" s="133"/>
      <c r="E135" s="134">
        <v>2</v>
      </c>
      <c r="F135" s="135">
        <v>2</v>
      </c>
      <c r="G135" s="240">
        <f t="shared" si="9"/>
        <v>60</v>
      </c>
      <c r="H135" s="240">
        <f t="shared" si="11"/>
        <v>30</v>
      </c>
      <c r="I135" s="240">
        <f t="shared" si="11"/>
        <v>0</v>
      </c>
      <c r="J135" s="240">
        <f t="shared" si="10"/>
        <v>0</v>
      </c>
      <c r="K135" s="240">
        <f t="shared" si="10"/>
        <v>30</v>
      </c>
      <c r="L135" s="72"/>
      <c r="M135" s="70"/>
      <c r="N135" s="70"/>
      <c r="O135" s="71"/>
      <c r="P135" s="159">
        <v>30</v>
      </c>
      <c r="Q135" s="157"/>
      <c r="R135" s="157"/>
      <c r="S135" s="158">
        <v>30</v>
      </c>
      <c r="T135" s="159"/>
      <c r="U135" s="157"/>
      <c r="V135" s="157"/>
      <c r="W135" s="158"/>
      <c r="X135" s="72"/>
      <c r="Y135" s="70"/>
      <c r="Z135" s="70"/>
      <c r="AA135" s="71"/>
    </row>
    <row r="136" spans="1:27" ht="18" customHeight="1" x14ac:dyDescent="0.2">
      <c r="A136" s="31" t="s">
        <v>63</v>
      </c>
      <c r="B136" s="493" t="s">
        <v>139</v>
      </c>
      <c r="C136" s="558"/>
      <c r="D136" s="133"/>
      <c r="E136" s="134">
        <v>2</v>
      </c>
      <c r="F136" s="135">
        <v>3</v>
      </c>
      <c r="G136" s="240">
        <f t="shared" si="9"/>
        <v>45</v>
      </c>
      <c r="H136" s="240">
        <f t="shared" si="11"/>
        <v>15</v>
      </c>
      <c r="I136" s="240">
        <f t="shared" si="11"/>
        <v>0</v>
      </c>
      <c r="J136" s="240">
        <f t="shared" si="10"/>
        <v>0</v>
      </c>
      <c r="K136" s="240">
        <f t="shared" si="10"/>
        <v>30</v>
      </c>
      <c r="L136" s="72"/>
      <c r="M136" s="70"/>
      <c r="N136" s="70"/>
      <c r="O136" s="71"/>
      <c r="P136" s="159">
        <v>15</v>
      </c>
      <c r="Q136" s="157"/>
      <c r="R136" s="157"/>
      <c r="S136" s="158">
        <v>30</v>
      </c>
      <c r="T136" s="159"/>
      <c r="U136" s="157"/>
      <c r="V136" s="157"/>
      <c r="W136" s="158"/>
      <c r="X136" s="72"/>
      <c r="Y136" s="70"/>
      <c r="Z136" s="70"/>
      <c r="AA136" s="71"/>
    </row>
    <row r="137" spans="1:27" ht="18" customHeight="1" x14ac:dyDescent="0.2">
      <c r="A137" s="31" t="s">
        <v>80</v>
      </c>
      <c r="B137" s="493" t="s">
        <v>140</v>
      </c>
      <c r="C137" s="558"/>
      <c r="D137" s="133"/>
      <c r="E137" s="134">
        <v>1</v>
      </c>
      <c r="F137" s="135">
        <v>2</v>
      </c>
      <c r="G137" s="240">
        <f t="shared" si="9"/>
        <v>15</v>
      </c>
      <c r="H137" s="240">
        <f t="shared" si="11"/>
        <v>15</v>
      </c>
      <c r="I137" s="240">
        <f t="shared" si="11"/>
        <v>0</v>
      </c>
      <c r="J137" s="240">
        <f t="shared" si="10"/>
        <v>0</v>
      </c>
      <c r="K137" s="240">
        <f t="shared" si="10"/>
        <v>0</v>
      </c>
      <c r="L137" s="72"/>
      <c r="M137" s="70"/>
      <c r="N137" s="70"/>
      <c r="O137" s="71"/>
      <c r="P137" s="159">
        <v>15</v>
      </c>
      <c r="Q137" s="157"/>
      <c r="R137" s="157"/>
      <c r="S137" s="158"/>
      <c r="T137" s="159"/>
      <c r="U137" s="157"/>
      <c r="V137" s="157"/>
      <c r="W137" s="158"/>
      <c r="X137" s="72"/>
      <c r="Y137" s="70"/>
      <c r="Z137" s="70"/>
      <c r="AA137" s="71"/>
    </row>
    <row r="138" spans="1:27" ht="18" customHeight="1" x14ac:dyDescent="0.2">
      <c r="A138" s="31" t="s">
        <v>81</v>
      </c>
      <c r="B138" s="493" t="s">
        <v>141</v>
      </c>
      <c r="C138" s="558"/>
      <c r="D138" s="133"/>
      <c r="E138" s="134">
        <v>1</v>
      </c>
      <c r="F138" s="135">
        <v>1</v>
      </c>
      <c r="G138" s="240">
        <f t="shared" si="9"/>
        <v>15</v>
      </c>
      <c r="H138" s="240">
        <f t="shared" si="11"/>
        <v>15</v>
      </c>
      <c r="I138" s="240">
        <f t="shared" si="11"/>
        <v>0</v>
      </c>
      <c r="J138" s="240">
        <f t="shared" si="10"/>
        <v>0</v>
      </c>
      <c r="K138" s="240">
        <f t="shared" si="10"/>
        <v>0</v>
      </c>
      <c r="L138" s="72"/>
      <c r="M138" s="70"/>
      <c r="N138" s="70"/>
      <c r="O138" s="71"/>
      <c r="P138" s="159">
        <v>15</v>
      </c>
      <c r="Q138" s="157"/>
      <c r="R138" s="157"/>
      <c r="S138" s="158"/>
      <c r="T138" s="159"/>
      <c r="U138" s="157"/>
      <c r="V138" s="157"/>
      <c r="W138" s="158"/>
      <c r="X138" s="72"/>
      <c r="Y138" s="70"/>
      <c r="Z138" s="70"/>
      <c r="AA138" s="71"/>
    </row>
    <row r="139" spans="1:27" ht="18" customHeight="1" x14ac:dyDescent="0.2">
      <c r="A139" s="31" t="s">
        <v>82</v>
      </c>
      <c r="B139" s="493" t="s">
        <v>99</v>
      </c>
      <c r="C139" s="558"/>
      <c r="D139" s="133"/>
      <c r="E139" s="134">
        <v>2</v>
      </c>
      <c r="F139" s="135">
        <v>2</v>
      </c>
      <c r="G139" s="240">
        <f t="shared" si="9"/>
        <v>30</v>
      </c>
      <c r="H139" s="240">
        <f t="shared" si="11"/>
        <v>0</v>
      </c>
      <c r="I139" s="240">
        <f t="shared" si="11"/>
        <v>0</v>
      </c>
      <c r="J139" s="240">
        <f t="shared" si="10"/>
        <v>0</v>
      </c>
      <c r="K139" s="240">
        <f t="shared" si="10"/>
        <v>30</v>
      </c>
      <c r="L139" s="72"/>
      <c r="M139" s="70"/>
      <c r="N139" s="70"/>
      <c r="O139" s="71"/>
      <c r="P139" s="159"/>
      <c r="Q139" s="157"/>
      <c r="R139" s="157"/>
      <c r="S139" s="158">
        <v>15</v>
      </c>
      <c r="T139" s="159"/>
      <c r="U139" s="157"/>
      <c r="V139" s="157"/>
      <c r="W139" s="158">
        <v>15</v>
      </c>
      <c r="X139" s="72"/>
      <c r="Y139" s="70"/>
      <c r="Z139" s="70"/>
      <c r="AA139" s="71"/>
    </row>
    <row r="140" spans="1:27" ht="18" customHeight="1" x14ac:dyDescent="0.2">
      <c r="A140" s="31" t="s">
        <v>83</v>
      </c>
      <c r="B140" s="493" t="s">
        <v>142</v>
      </c>
      <c r="C140" s="558"/>
      <c r="D140" s="138"/>
      <c r="E140" s="139">
        <v>1</v>
      </c>
      <c r="F140" s="139">
        <v>2</v>
      </c>
      <c r="G140" s="240">
        <f t="shared" si="9"/>
        <v>15</v>
      </c>
      <c r="H140" s="240">
        <f t="shared" si="11"/>
        <v>15</v>
      </c>
      <c r="I140" s="240">
        <f t="shared" si="11"/>
        <v>0</v>
      </c>
      <c r="J140" s="240">
        <f t="shared" si="10"/>
        <v>0</v>
      </c>
      <c r="K140" s="240">
        <f t="shared" si="10"/>
        <v>0</v>
      </c>
      <c r="L140" s="72"/>
      <c r="M140" s="70"/>
      <c r="N140" s="70"/>
      <c r="O140" s="71"/>
      <c r="P140" s="211">
        <v>15</v>
      </c>
      <c r="Q140" s="212"/>
      <c r="R140" s="212"/>
      <c r="S140" s="213"/>
      <c r="T140" s="214"/>
      <c r="U140" s="212"/>
      <c r="V140" s="212"/>
      <c r="W140" s="213"/>
      <c r="X140" s="72"/>
      <c r="Y140" s="70"/>
      <c r="Z140" s="70"/>
      <c r="AA140" s="71"/>
    </row>
    <row r="141" spans="1:27" ht="34.5" customHeight="1" thickBot="1" x14ac:dyDescent="0.25">
      <c r="A141" s="22" t="s">
        <v>84</v>
      </c>
      <c r="B141" s="561" t="s">
        <v>100</v>
      </c>
      <c r="C141" s="562"/>
      <c r="D141" s="138"/>
      <c r="E141" s="139"/>
      <c r="F141" s="139">
        <v>20</v>
      </c>
      <c r="G141" s="230"/>
      <c r="H141" s="240"/>
      <c r="I141" s="240"/>
      <c r="J141" s="240"/>
      <c r="K141" s="240"/>
      <c r="L141" s="32"/>
      <c r="M141" s="33"/>
      <c r="N141" s="34"/>
      <c r="O141" s="35"/>
      <c r="P141" s="169"/>
      <c r="Q141" s="170"/>
      <c r="R141" s="171"/>
      <c r="S141" s="172"/>
      <c r="T141" s="173"/>
      <c r="U141" s="171"/>
      <c r="V141" s="171"/>
      <c r="W141" s="172"/>
      <c r="X141" s="409" t="s">
        <v>65</v>
      </c>
      <c r="Y141" s="410"/>
      <c r="Z141" s="410"/>
      <c r="AA141" s="411"/>
    </row>
    <row r="142" spans="1:27" ht="18" customHeight="1" thickTop="1" x14ac:dyDescent="0.2">
      <c r="A142" s="92"/>
      <c r="B142" s="412" t="s">
        <v>17</v>
      </c>
      <c r="C142" s="413"/>
      <c r="D142" s="416">
        <f t="shared" ref="D142:AA142" si="12">SUM(D126:D141)</f>
        <v>4</v>
      </c>
      <c r="E142" s="418">
        <f>SUM(E126:E141)</f>
        <v>27</v>
      </c>
      <c r="F142" s="420">
        <f t="shared" si="12"/>
        <v>60</v>
      </c>
      <c r="G142" s="422">
        <f t="shared" si="12"/>
        <v>615</v>
      </c>
      <c r="H142" s="418">
        <f t="shared" si="12"/>
        <v>270</v>
      </c>
      <c r="I142" s="418">
        <f t="shared" si="12"/>
        <v>0</v>
      </c>
      <c r="J142" s="418">
        <f t="shared" si="12"/>
        <v>75</v>
      </c>
      <c r="K142" s="420">
        <f t="shared" si="12"/>
        <v>270</v>
      </c>
      <c r="L142" s="102">
        <f t="shared" si="12"/>
        <v>0</v>
      </c>
      <c r="M142" s="103">
        <f t="shared" si="12"/>
        <v>0</v>
      </c>
      <c r="N142" s="103">
        <f t="shared" si="12"/>
        <v>0</v>
      </c>
      <c r="O142" s="104">
        <f t="shared" si="12"/>
        <v>0</v>
      </c>
      <c r="P142" s="102">
        <f t="shared" si="12"/>
        <v>225</v>
      </c>
      <c r="Q142" s="103">
        <f>SUM(Q126:Q141)</f>
        <v>0</v>
      </c>
      <c r="R142" s="103">
        <f t="shared" si="12"/>
        <v>45</v>
      </c>
      <c r="S142" s="105">
        <f t="shared" si="12"/>
        <v>210</v>
      </c>
      <c r="T142" s="106">
        <f t="shared" si="12"/>
        <v>45</v>
      </c>
      <c r="U142" s="103">
        <f t="shared" si="12"/>
        <v>0</v>
      </c>
      <c r="V142" s="103">
        <f t="shared" si="12"/>
        <v>30</v>
      </c>
      <c r="W142" s="104">
        <f t="shared" si="12"/>
        <v>60</v>
      </c>
      <c r="X142" s="102">
        <f t="shared" si="12"/>
        <v>0</v>
      </c>
      <c r="Y142" s="103">
        <f t="shared" si="12"/>
        <v>0</v>
      </c>
      <c r="Z142" s="103">
        <f t="shared" si="12"/>
        <v>0</v>
      </c>
      <c r="AA142" s="105">
        <f t="shared" si="12"/>
        <v>0</v>
      </c>
    </row>
    <row r="143" spans="1:27" ht="18" customHeight="1" thickBot="1" x14ac:dyDescent="0.25">
      <c r="A143" s="93"/>
      <c r="B143" s="414"/>
      <c r="C143" s="415"/>
      <c r="D143" s="417"/>
      <c r="E143" s="419"/>
      <c r="F143" s="421"/>
      <c r="G143" s="423"/>
      <c r="H143" s="419"/>
      <c r="I143" s="419"/>
      <c r="J143" s="419"/>
      <c r="K143" s="421"/>
      <c r="L143" s="424">
        <f>SUM(L142:O142)</f>
        <v>0</v>
      </c>
      <c r="M143" s="425"/>
      <c r="N143" s="425"/>
      <c r="O143" s="426"/>
      <c r="P143" s="424">
        <f>SUM(P142:S142)</f>
        <v>480</v>
      </c>
      <c r="Q143" s="425"/>
      <c r="R143" s="425"/>
      <c r="S143" s="426"/>
      <c r="T143" s="424">
        <f>SUM(T142:W142)</f>
        <v>135</v>
      </c>
      <c r="U143" s="425"/>
      <c r="V143" s="425"/>
      <c r="W143" s="426"/>
      <c r="X143" s="424">
        <f>SUM(X142:AA142)</f>
        <v>0</v>
      </c>
      <c r="Y143" s="425"/>
      <c r="Z143" s="425"/>
      <c r="AA143" s="426"/>
    </row>
    <row r="144" spans="1:27" ht="18" customHeight="1" x14ac:dyDescent="0.2">
      <c r="A144" s="384" t="s">
        <v>62</v>
      </c>
      <c r="B144" s="385"/>
      <c r="C144" s="386"/>
      <c r="D144" s="387" t="s">
        <v>7</v>
      </c>
      <c r="E144" s="390" t="s">
        <v>8</v>
      </c>
      <c r="F144" s="392" t="s">
        <v>39</v>
      </c>
      <c r="G144" s="395" t="s">
        <v>5</v>
      </c>
      <c r="H144" s="398" t="s">
        <v>9</v>
      </c>
      <c r="I144" s="398" t="s">
        <v>10</v>
      </c>
      <c r="J144" s="398" t="s">
        <v>11</v>
      </c>
      <c r="K144" s="399" t="s">
        <v>35</v>
      </c>
      <c r="L144" s="374" t="s">
        <v>43</v>
      </c>
      <c r="M144" s="375"/>
      <c r="N144" s="375"/>
      <c r="O144" s="350"/>
      <c r="P144" s="374" t="s">
        <v>44</v>
      </c>
      <c r="Q144" s="375"/>
      <c r="R144" s="375"/>
      <c r="S144" s="376"/>
      <c r="T144" s="377" t="s">
        <v>45</v>
      </c>
      <c r="U144" s="375"/>
      <c r="V144" s="375"/>
      <c r="W144" s="350"/>
      <c r="X144" s="374" t="s">
        <v>46</v>
      </c>
      <c r="Y144" s="375"/>
      <c r="Z144" s="375"/>
      <c r="AA144" s="376"/>
    </row>
    <row r="145" spans="1:29" ht="18" customHeight="1" x14ac:dyDescent="0.2">
      <c r="A145" s="384"/>
      <c r="B145" s="385"/>
      <c r="C145" s="386"/>
      <c r="D145" s="388"/>
      <c r="E145" s="390"/>
      <c r="F145" s="393"/>
      <c r="G145" s="396"/>
      <c r="H145" s="398"/>
      <c r="I145" s="398"/>
      <c r="J145" s="398"/>
      <c r="K145" s="399"/>
      <c r="L145" s="378" t="s">
        <v>9</v>
      </c>
      <c r="M145" s="380" t="s">
        <v>10</v>
      </c>
      <c r="N145" s="382" t="s">
        <v>11</v>
      </c>
      <c r="O145" s="37" t="s">
        <v>47</v>
      </c>
      <c r="P145" s="378" t="s">
        <v>9</v>
      </c>
      <c r="Q145" s="380" t="s">
        <v>10</v>
      </c>
      <c r="R145" s="382" t="s">
        <v>11</v>
      </c>
      <c r="S145" s="37" t="s">
        <v>47</v>
      </c>
      <c r="T145" s="378" t="s">
        <v>9</v>
      </c>
      <c r="U145" s="380" t="s">
        <v>10</v>
      </c>
      <c r="V145" s="382" t="s">
        <v>11</v>
      </c>
      <c r="W145" s="37" t="s">
        <v>47</v>
      </c>
      <c r="X145" s="378" t="s">
        <v>9</v>
      </c>
      <c r="Y145" s="380" t="s">
        <v>10</v>
      </c>
      <c r="Z145" s="382" t="s">
        <v>11</v>
      </c>
      <c r="AA145" s="37" t="s">
        <v>47</v>
      </c>
    </row>
    <row r="146" spans="1:29" ht="18" customHeight="1" thickBot="1" x14ac:dyDescent="0.25">
      <c r="A146" s="384"/>
      <c r="B146" s="385"/>
      <c r="C146" s="386"/>
      <c r="D146" s="389"/>
      <c r="E146" s="391"/>
      <c r="F146" s="394"/>
      <c r="G146" s="397"/>
      <c r="H146" s="381"/>
      <c r="I146" s="381"/>
      <c r="J146" s="381"/>
      <c r="K146" s="400"/>
      <c r="L146" s="379"/>
      <c r="M146" s="381"/>
      <c r="N146" s="383"/>
      <c r="O146" s="16" t="s">
        <v>23</v>
      </c>
      <c r="P146" s="379"/>
      <c r="Q146" s="381"/>
      <c r="R146" s="383"/>
      <c r="S146" s="16" t="s">
        <v>23</v>
      </c>
      <c r="T146" s="379"/>
      <c r="U146" s="381"/>
      <c r="V146" s="383"/>
      <c r="W146" s="16" t="s">
        <v>23</v>
      </c>
      <c r="X146" s="379"/>
      <c r="Y146" s="381"/>
      <c r="Z146" s="383"/>
      <c r="AA146" s="16" t="s">
        <v>23</v>
      </c>
    </row>
    <row r="147" spans="1:29" ht="18" customHeight="1" x14ac:dyDescent="0.2">
      <c r="A147" s="384"/>
      <c r="B147" s="385"/>
      <c r="C147" s="386"/>
      <c r="D147" s="401">
        <f>SUM(D40,D89,D142)</f>
        <v>6</v>
      </c>
      <c r="E147" s="403">
        <f>SUM(E94,E142)</f>
        <v>44</v>
      </c>
      <c r="F147" s="405">
        <f t="shared" ref="F147:M147" si="13">SUM(F40,F89,F142)</f>
        <v>90</v>
      </c>
      <c r="G147" s="407">
        <f t="shared" si="13"/>
        <v>950</v>
      </c>
      <c r="H147" s="403">
        <f t="shared" si="13"/>
        <v>420</v>
      </c>
      <c r="I147" s="403">
        <f t="shared" si="13"/>
        <v>15</v>
      </c>
      <c r="J147" s="403">
        <f t="shared" si="13"/>
        <v>75</v>
      </c>
      <c r="K147" s="405">
        <f t="shared" si="13"/>
        <v>440</v>
      </c>
      <c r="L147" s="38">
        <f t="shared" si="13"/>
        <v>150</v>
      </c>
      <c r="M147" s="39">
        <f t="shared" si="13"/>
        <v>15</v>
      </c>
      <c r="N147" s="39">
        <f t="shared" ref="N147:AA147" si="14">SUM(N89,N142)</f>
        <v>0</v>
      </c>
      <c r="O147" s="40">
        <f t="shared" si="14"/>
        <v>170</v>
      </c>
      <c r="P147" s="38">
        <f t="shared" si="14"/>
        <v>225</v>
      </c>
      <c r="Q147" s="39">
        <f t="shared" si="14"/>
        <v>0</v>
      </c>
      <c r="R147" s="39">
        <f t="shared" si="14"/>
        <v>45</v>
      </c>
      <c r="S147" s="40">
        <f t="shared" si="14"/>
        <v>210</v>
      </c>
      <c r="T147" s="42">
        <f t="shared" si="14"/>
        <v>45</v>
      </c>
      <c r="U147" s="39">
        <f t="shared" si="14"/>
        <v>0</v>
      </c>
      <c r="V147" s="39">
        <f t="shared" si="14"/>
        <v>30</v>
      </c>
      <c r="W147" s="41">
        <f t="shared" si="14"/>
        <v>60</v>
      </c>
      <c r="X147" s="38">
        <f t="shared" si="14"/>
        <v>0</v>
      </c>
      <c r="Y147" s="39">
        <f t="shared" si="14"/>
        <v>0</v>
      </c>
      <c r="Z147" s="39">
        <f t="shared" si="14"/>
        <v>0</v>
      </c>
      <c r="AA147" s="40">
        <f t="shared" si="14"/>
        <v>0</v>
      </c>
      <c r="AC147" s="36" t="s">
        <v>40</v>
      </c>
    </row>
    <row r="148" spans="1:29" ht="18" customHeight="1" thickBot="1" x14ac:dyDescent="0.25">
      <c r="A148" s="384"/>
      <c r="B148" s="385"/>
      <c r="C148" s="386"/>
      <c r="D148" s="402"/>
      <c r="E148" s="404"/>
      <c r="F148" s="406"/>
      <c r="G148" s="408"/>
      <c r="H148" s="404"/>
      <c r="I148" s="404"/>
      <c r="J148" s="404"/>
      <c r="K148" s="406"/>
      <c r="L148" s="338">
        <f>SUM(L147:O147)</f>
        <v>335</v>
      </c>
      <c r="M148" s="339"/>
      <c r="N148" s="339"/>
      <c r="O148" s="340"/>
      <c r="P148" s="338">
        <f>SUM(P147:S147)</f>
        <v>480</v>
      </c>
      <c r="Q148" s="339"/>
      <c r="R148" s="339"/>
      <c r="S148" s="340"/>
      <c r="T148" s="338">
        <f>SUM(T147:W147)</f>
        <v>135</v>
      </c>
      <c r="U148" s="339"/>
      <c r="V148" s="339"/>
      <c r="W148" s="340"/>
      <c r="X148" s="338">
        <f>SUM(X147:AA147)</f>
        <v>0</v>
      </c>
      <c r="Y148" s="339"/>
      <c r="Z148" s="339"/>
      <c r="AA148" s="340"/>
      <c r="AC148" s="36">
        <f>SUM(L148:AA148)</f>
        <v>950</v>
      </c>
    </row>
    <row r="149" spans="1:29" ht="18" customHeight="1" x14ac:dyDescent="0.2">
      <c r="A149" s="384"/>
      <c r="B149" s="385"/>
      <c r="C149" s="386"/>
      <c r="D149" s="341" t="s">
        <v>18</v>
      </c>
      <c r="E149" s="342"/>
      <c r="F149" s="343"/>
      <c r="G149" s="350" t="s">
        <v>19</v>
      </c>
      <c r="H149" s="351"/>
      <c r="I149" s="351"/>
      <c r="J149" s="351"/>
      <c r="K149" s="352"/>
      <c r="L149" s="353">
        <f>L96</f>
        <v>2</v>
      </c>
      <c r="M149" s="354"/>
      <c r="N149" s="354"/>
      <c r="O149" s="355"/>
      <c r="P149" s="353">
        <v>4</v>
      </c>
      <c r="Q149" s="354"/>
      <c r="R149" s="354"/>
      <c r="S149" s="355"/>
      <c r="T149" s="353">
        <v>0</v>
      </c>
      <c r="U149" s="354"/>
      <c r="V149" s="354"/>
      <c r="W149" s="355"/>
      <c r="X149" s="356"/>
      <c r="Y149" s="357"/>
      <c r="Z149" s="357"/>
      <c r="AA149" s="358"/>
      <c r="AC149" s="36">
        <f>SUM(L149:AA149)</f>
        <v>6</v>
      </c>
    </row>
    <row r="150" spans="1:29" ht="18" customHeight="1" x14ac:dyDescent="0.2">
      <c r="A150" s="384"/>
      <c r="B150" s="385"/>
      <c r="C150" s="386"/>
      <c r="D150" s="344"/>
      <c r="E150" s="345"/>
      <c r="F150" s="346"/>
      <c r="G150" s="359" t="s">
        <v>20</v>
      </c>
      <c r="H150" s="360"/>
      <c r="I150" s="360"/>
      <c r="J150" s="360"/>
      <c r="K150" s="361"/>
      <c r="L150" s="362">
        <f t="shared" ref="L150:L151" si="15">L97</f>
        <v>17</v>
      </c>
      <c r="M150" s="363"/>
      <c r="N150" s="363"/>
      <c r="O150" s="364"/>
      <c r="P150" s="362">
        <v>19</v>
      </c>
      <c r="Q150" s="363"/>
      <c r="R150" s="363"/>
      <c r="S150" s="364"/>
      <c r="T150" s="362">
        <v>8</v>
      </c>
      <c r="U150" s="363"/>
      <c r="V150" s="363"/>
      <c r="W150" s="364"/>
      <c r="X150" s="365"/>
      <c r="Y150" s="366"/>
      <c r="Z150" s="366"/>
      <c r="AA150" s="367"/>
      <c r="AC150" s="36">
        <f>SUM(L150:AA150)</f>
        <v>44</v>
      </c>
    </row>
    <row r="151" spans="1:29" ht="18" customHeight="1" thickBot="1" x14ac:dyDescent="0.25">
      <c r="A151" s="384"/>
      <c r="B151" s="385"/>
      <c r="C151" s="386"/>
      <c r="D151" s="347"/>
      <c r="E151" s="348"/>
      <c r="F151" s="349"/>
      <c r="G151" s="359" t="s">
        <v>39</v>
      </c>
      <c r="H151" s="360"/>
      <c r="I151" s="360"/>
      <c r="J151" s="360"/>
      <c r="K151" s="361"/>
      <c r="L151" s="368">
        <f t="shared" si="15"/>
        <v>30</v>
      </c>
      <c r="M151" s="369"/>
      <c r="N151" s="369"/>
      <c r="O151" s="370"/>
      <c r="P151" s="368">
        <v>30</v>
      </c>
      <c r="Q151" s="369"/>
      <c r="R151" s="369"/>
      <c r="S151" s="370"/>
      <c r="T151" s="368">
        <v>30</v>
      </c>
      <c r="U151" s="369"/>
      <c r="V151" s="369"/>
      <c r="W151" s="370"/>
      <c r="X151" s="371"/>
      <c r="Y151" s="372"/>
      <c r="Z151" s="372"/>
      <c r="AA151" s="373"/>
      <c r="AC151" s="36">
        <f>SUM(L151:AA151)</f>
        <v>90</v>
      </c>
    </row>
    <row r="152" spans="1:29" ht="18" customHeight="1" x14ac:dyDescent="0.2">
      <c r="A152" s="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3"/>
      <c r="P152" s="2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43"/>
    </row>
    <row r="153" spans="1:29" ht="18" customHeight="1" x14ac:dyDescent="0.2">
      <c r="A153" s="44" t="s">
        <v>21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9"/>
      <c r="P153" s="131"/>
      <c r="Q153" s="8" t="s">
        <v>105</v>
      </c>
      <c r="R153" s="5"/>
      <c r="S153" s="132"/>
      <c r="T153" s="132"/>
      <c r="U153" s="132"/>
      <c r="V153" s="132"/>
      <c r="W153" s="132"/>
      <c r="X153" s="45"/>
      <c r="Y153" s="13"/>
      <c r="Z153" s="132"/>
      <c r="AA153" s="46"/>
    </row>
    <row r="154" spans="1:29" ht="18" customHeight="1" x14ac:dyDescent="0.2">
      <c r="A154" s="131"/>
      <c r="B154" s="153" t="s">
        <v>111</v>
      </c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46"/>
      <c r="P154" s="116"/>
      <c r="Q154" s="47" t="s">
        <v>22</v>
      </c>
      <c r="R154" s="5"/>
      <c r="S154" s="117"/>
      <c r="T154" s="117"/>
      <c r="U154" s="117"/>
      <c r="V154" s="117"/>
      <c r="W154" s="117"/>
      <c r="X154" s="117"/>
      <c r="Y154" s="117"/>
      <c r="Z154" s="117"/>
      <c r="AA154" s="118"/>
    </row>
    <row r="155" spans="1:29" ht="18" customHeight="1" x14ac:dyDescent="0.2">
      <c r="A155" s="83"/>
      <c r="B155" s="153" t="s">
        <v>112</v>
      </c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46"/>
      <c r="P155" s="116"/>
      <c r="Q155" s="8" t="s">
        <v>9</v>
      </c>
      <c r="R155" s="49" t="s">
        <v>49</v>
      </c>
      <c r="S155" s="117"/>
      <c r="T155" s="117"/>
      <c r="U155" s="117"/>
      <c r="V155" s="117"/>
      <c r="W155" s="117"/>
      <c r="X155" s="117"/>
      <c r="Y155" s="117"/>
      <c r="Z155" s="117"/>
      <c r="AA155" s="118"/>
    </row>
    <row r="156" spans="1:29" ht="18" customHeight="1" x14ac:dyDescent="0.2">
      <c r="A156" s="83"/>
      <c r="B156" s="154" t="s">
        <v>113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9"/>
      <c r="P156" s="116"/>
      <c r="Q156" s="8" t="s">
        <v>10</v>
      </c>
      <c r="R156" s="49" t="s">
        <v>50</v>
      </c>
      <c r="S156" s="117"/>
      <c r="T156" s="117"/>
      <c r="U156" s="84"/>
      <c r="V156" s="117"/>
      <c r="W156" s="117"/>
      <c r="X156" s="117"/>
      <c r="Y156" s="117"/>
      <c r="Z156" s="117"/>
      <c r="AA156" s="118"/>
    </row>
    <row r="157" spans="1:29" ht="18" customHeight="1" x14ac:dyDescent="0.2">
      <c r="A157" s="83"/>
      <c r="B157" s="153" t="s">
        <v>114</v>
      </c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9"/>
      <c r="P157" s="116"/>
      <c r="Q157" s="8" t="s">
        <v>11</v>
      </c>
      <c r="R157" s="49" t="s">
        <v>51</v>
      </c>
      <c r="S157" s="117"/>
      <c r="T157" s="117"/>
      <c r="U157" s="117"/>
      <c r="V157" s="117"/>
      <c r="W157" s="117"/>
      <c r="X157" s="117"/>
      <c r="Y157" s="117"/>
      <c r="Z157" s="117"/>
      <c r="AA157" s="118"/>
    </row>
    <row r="158" spans="1:29" ht="18" customHeight="1" x14ac:dyDescent="0.2">
      <c r="A158" s="83"/>
      <c r="B158" s="153" t="s">
        <v>115</v>
      </c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9"/>
      <c r="P158" s="116"/>
      <c r="Q158" s="8" t="s">
        <v>47</v>
      </c>
      <c r="R158" s="49" t="s">
        <v>52</v>
      </c>
      <c r="S158" s="117"/>
      <c r="T158" s="117"/>
      <c r="U158" s="117"/>
      <c r="V158" s="117"/>
      <c r="W158" s="117"/>
      <c r="X158" s="117"/>
      <c r="Y158" s="117"/>
      <c r="Z158" s="117"/>
      <c r="AA158" s="118"/>
    </row>
    <row r="159" spans="1:29" ht="18" customHeight="1" x14ac:dyDescent="0.2">
      <c r="A159" s="83"/>
      <c r="B159" s="153" t="s">
        <v>116</v>
      </c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9"/>
      <c r="P159" s="116"/>
      <c r="Q159" s="8" t="s">
        <v>23</v>
      </c>
      <c r="R159" s="49" t="s">
        <v>53</v>
      </c>
      <c r="S159" s="117"/>
      <c r="T159" s="117"/>
      <c r="U159" s="117"/>
      <c r="V159" s="84"/>
      <c r="W159" s="84"/>
      <c r="X159" s="84"/>
      <c r="Y159" s="84"/>
      <c r="Z159" s="117"/>
      <c r="AA159" s="118"/>
    </row>
    <row r="160" spans="1:29" ht="18" customHeight="1" x14ac:dyDescent="0.2">
      <c r="A160" s="83"/>
      <c r="B160" s="153" t="s">
        <v>117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9"/>
      <c r="P160" s="116"/>
      <c r="Q160" s="8" t="s">
        <v>54</v>
      </c>
      <c r="R160" s="49" t="s">
        <v>55</v>
      </c>
      <c r="S160" s="117"/>
      <c r="T160" s="117"/>
      <c r="U160" s="117"/>
      <c r="V160" s="117"/>
      <c r="W160" s="117"/>
      <c r="X160" s="117"/>
      <c r="Y160" s="117"/>
      <c r="Z160" s="117"/>
      <c r="AA160" s="118"/>
    </row>
    <row r="161" spans="1:27" ht="18" customHeight="1" x14ac:dyDescent="0.2">
      <c r="A161" s="83"/>
      <c r="B161" s="155" t="s">
        <v>118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9"/>
      <c r="P161" s="116"/>
      <c r="Q161" s="53"/>
      <c r="R161" s="120" t="s">
        <v>24</v>
      </c>
      <c r="S161" s="8" t="s">
        <v>25</v>
      </c>
      <c r="T161" s="117"/>
      <c r="U161" s="117"/>
      <c r="V161" s="117"/>
      <c r="W161" s="117"/>
      <c r="X161" s="117"/>
      <c r="Y161" s="117"/>
      <c r="Z161" s="117"/>
      <c r="AA161" s="118"/>
    </row>
    <row r="162" spans="1:27" ht="18" customHeight="1" thickBot="1" x14ac:dyDescent="0.25">
      <c r="A162" s="54"/>
      <c r="B162" s="55"/>
      <c r="C162" s="55"/>
      <c r="D162" s="55"/>
      <c r="E162" s="56"/>
      <c r="F162" s="56"/>
      <c r="G162" s="56"/>
      <c r="H162" s="56"/>
      <c r="I162" s="56"/>
      <c r="J162" s="56"/>
      <c r="K162" s="55"/>
      <c r="L162" s="55"/>
      <c r="M162" s="55"/>
      <c r="N162" s="55"/>
      <c r="O162" s="57"/>
      <c r="P162" s="335" t="s">
        <v>34</v>
      </c>
      <c r="Q162" s="336"/>
      <c r="R162" s="336"/>
      <c r="S162" s="336"/>
      <c r="T162" s="336"/>
      <c r="U162" s="336"/>
      <c r="V162" s="336"/>
      <c r="W162" s="336"/>
      <c r="X162" s="336"/>
      <c r="Y162" s="336"/>
      <c r="Z162" s="336"/>
      <c r="AA162" s="337"/>
    </row>
    <row r="163" spans="1:27" ht="18" customHeight="1" x14ac:dyDescent="0.2">
      <c r="A163" s="2"/>
      <c r="B163" s="3"/>
      <c r="C163" s="4"/>
      <c r="D163" s="475" t="str">
        <f>(D20)</f>
        <v>PLAN STUDIÓW NR VII</v>
      </c>
      <c r="E163" s="476"/>
      <c r="F163" s="476"/>
      <c r="G163" s="476"/>
      <c r="H163" s="476"/>
      <c r="I163" s="476"/>
      <c r="J163" s="476"/>
      <c r="K163" s="476"/>
      <c r="L163" s="476"/>
      <c r="M163" s="476"/>
      <c r="N163" s="476"/>
      <c r="O163" s="476"/>
      <c r="P163" s="476"/>
      <c r="Q163" s="476"/>
      <c r="R163" s="476"/>
      <c r="S163" s="477"/>
      <c r="T163" s="481"/>
      <c r="U163" s="482"/>
      <c r="V163" s="482"/>
      <c r="W163" s="482"/>
      <c r="X163" s="482"/>
      <c r="Y163" s="482"/>
      <c r="Z163" s="482"/>
      <c r="AA163" s="483"/>
    </row>
    <row r="164" spans="1:27" ht="18" customHeight="1" x14ac:dyDescent="0.2">
      <c r="A164" s="484"/>
      <c r="B164" s="485"/>
      <c r="C164" s="486"/>
      <c r="D164" s="478"/>
      <c r="E164" s="479"/>
      <c r="F164" s="479"/>
      <c r="G164" s="479"/>
      <c r="H164" s="479"/>
      <c r="I164" s="479"/>
      <c r="J164" s="479"/>
      <c r="K164" s="479"/>
      <c r="L164" s="479"/>
      <c r="M164" s="479"/>
      <c r="N164" s="479"/>
      <c r="O164" s="479"/>
      <c r="P164" s="479"/>
      <c r="Q164" s="479"/>
      <c r="R164" s="479"/>
      <c r="S164" s="480"/>
      <c r="T164" s="487"/>
      <c r="U164" s="488"/>
      <c r="V164" s="488"/>
      <c r="W164" s="488"/>
      <c r="X164" s="488"/>
      <c r="Y164" s="488"/>
      <c r="Z164" s="488"/>
      <c r="AA164" s="489"/>
    </row>
    <row r="165" spans="1:27" ht="18" customHeight="1" x14ac:dyDescent="0.2">
      <c r="A165" s="490" t="str">
        <f>(A22)</f>
        <v>WYDZIAŁ BUDOWNICTWA ARCHITEKTURY I INŻYNIERII ŚRODOWISKA</v>
      </c>
      <c r="B165" s="345"/>
      <c r="C165" s="440"/>
      <c r="D165" s="478"/>
      <c r="E165" s="479"/>
      <c r="F165" s="479"/>
      <c r="G165" s="479"/>
      <c r="H165" s="479"/>
      <c r="I165" s="479"/>
      <c r="J165" s="479"/>
      <c r="K165" s="479"/>
      <c r="L165" s="479"/>
      <c r="M165" s="479"/>
      <c r="N165" s="479"/>
      <c r="O165" s="479"/>
      <c r="P165" s="479"/>
      <c r="Q165" s="479"/>
      <c r="R165" s="479"/>
      <c r="S165" s="480"/>
      <c r="T165" s="487"/>
      <c r="U165" s="488"/>
      <c r="V165" s="488"/>
      <c r="W165" s="488"/>
      <c r="X165" s="488"/>
      <c r="Y165" s="488"/>
      <c r="Z165" s="488"/>
      <c r="AA165" s="489"/>
    </row>
    <row r="166" spans="1:27" ht="18" customHeight="1" x14ac:dyDescent="0.2">
      <c r="A166" s="490"/>
      <c r="B166" s="345"/>
      <c r="C166" s="440"/>
      <c r="D166" s="143" t="s">
        <v>78</v>
      </c>
      <c r="E166" s="5"/>
      <c r="F166" s="5"/>
      <c r="G166" s="5"/>
      <c r="H166" s="47" t="str">
        <f>(H23)</f>
        <v>PROFIL OGÓLNOAKADEMICKI</v>
      </c>
      <c r="J166" s="7"/>
      <c r="K166" s="7"/>
      <c r="L166" s="7"/>
      <c r="M166" s="7"/>
      <c r="N166" s="7"/>
      <c r="O166" s="7"/>
      <c r="P166" s="8"/>
      <c r="Q166" s="8"/>
      <c r="R166" s="8"/>
      <c r="S166" s="9"/>
      <c r="T166" s="439"/>
      <c r="U166" s="345"/>
      <c r="V166" s="345"/>
      <c r="W166" s="345"/>
      <c r="X166" s="345"/>
      <c r="Y166" s="345"/>
      <c r="Z166" s="345"/>
      <c r="AA166" s="491"/>
    </row>
    <row r="167" spans="1:27" ht="18" customHeight="1" x14ac:dyDescent="0.2">
      <c r="A167" s="439"/>
      <c r="B167" s="345"/>
      <c r="C167" s="440"/>
      <c r="D167" s="143" t="s">
        <v>61</v>
      </c>
      <c r="E167" s="5"/>
      <c r="F167" s="5"/>
      <c r="G167" s="143"/>
      <c r="H167" s="7" t="str">
        <f>(H24)</f>
        <v>STUDIA DRUGIEGO STOPNIA (1,5-letnie)</v>
      </c>
      <c r="J167" s="7"/>
      <c r="K167" s="7"/>
      <c r="L167" s="7"/>
      <c r="M167" s="7"/>
      <c r="N167" s="7"/>
      <c r="O167" s="7"/>
      <c r="P167" s="8"/>
      <c r="Q167" s="8"/>
      <c r="R167" s="8"/>
      <c r="S167" s="9"/>
      <c r="T167" s="444"/>
      <c r="U167" s="445"/>
      <c r="V167" s="445"/>
      <c r="W167" s="445"/>
      <c r="X167" s="445"/>
      <c r="Y167" s="445"/>
      <c r="Z167" s="445"/>
      <c r="AA167" s="492"/>
    </row>
    <row r="168" spans="1:27" ht="18" customHeight="1" x14ac:dyDescent="0.2">
      <c r="A168" s="439" t="s">
        <v>59</v>
      </c>
      <c r="B168" s="345"/>
      <c r="C168" s="440"/>
      <c r="D168" s="143" t="s">
        <v>60</v>
      </c>
      <c r="E168" s="5"/>
      <c r="F168" s="5"/>
      <c r="G168" s="143"/>
      <c r="H168" s="7" t="str">
        <f>(H25)</f>
        <v xml:space="preserve">STUDIA STACJONARNE </v>
      </c>
      <c r="J168" s="7"/>
      <c r="K168" s="7"/>
      <c r="L168" s="7"/>
      <c r="M168" s="7"/>
      <c r="N168" s="7"/>
      <c r="O168" s="7"/>
      <c r="P168" s="8"/>
      <c r="Q168" s="8"/>
      <c r="R168" s="8"/>
      <c r="S168" s="9"/>
      <c r="T168" s="441"/>
      <c r="U168" s="442"/>
      <c r="V168" s="442"/>
      <c r="W168" s="442"/>
      <c r="X168" s="442"/>
      <c r="Y168" s="442"/>
      <c r="Z168" s="442"/>
      <c r="AA168" s="443"/>
    </row>
    <row r="169" spans="1:27" ht="18" customHeight="1" x14ac:dyDescent="0.2">
      <c r="A169" s="444" t="s">
        <v>37</v>
      </c>
      <c r="B169" s="445"/>
      <c r="C169" s="446"/>
      <c r="D169" s="143" t="s">
        <v>0</v>
      </c>
      <c r="E169" s="143"/>
      <c r="F169" s="143"/>
      <c r="G169" s="143"/>
      <c r="H169" s="7" t="str">
        <f>(H26)</f>
        <v>BUDOWNICTWO</v>
      </c>
      <c r="J169" s="7"/>
      <c r="K169" s="7"/>
      <c r="L169" s="7"/>
      <c r="M169" s="7"/>
      <c r="N169" s="7"/>
      <c r="O169" s="7"/>
      <c r="P169" s="8"/>
      <c r="Q169" s="8"/>
      <c r="R169" s="8"/>
      <c r="S169" s="9"/>
      <c r="T169" s="441" t="s">
        <v>76</v>
      </c>
      <c r="U169" s="442"/>
      <c r="V169" s="442"/>
      <c r="W169" s="442"/>
      <c r="X169" s="442"/>
      <c r="Y169" s="442"/>
      <c r="Z169" s="442"/>
      <c r="AA169" s="443"/>
    </row>
    <row r="170" spans="1:27" ht="18" customHeight="1" x14ac:dyDescent="0.2">
      <c r="A170" s="439" t="s">
        <v>38</v>
      </c>
      <c r="B170" s="345"/>
      <c r="C170" s="440"/>
      <c r="D170" s="10" t="s">
        <v>1</v>
      </c>
      <c r="E170" s="143"/>
      <c r="F170" s="143"/>
      <c r="G170" s="143"/>
      <c r="H170" s="143" t="s">
        <v>107</v>
      </c>
      <c r="J170" s="8"/>
      <c r="K170" s="7"/>
      <c r="L170" s="7"/>
      <c r="M170" s="7"/>
      <c r="N170" s="7"/>
      <c r="O170" s="7"/>
      <c r="P170" s="8"/>
      <c r="Q170" s="8"/>
      <c r="R170" s="8"/>
      <c r="S170" s="9"/>
      <c r="T170" s="441" t="s">
        <v>77</v>
      </c>
      <c r="U170" s="442"/>
      <c r="V170" s="442"/>
      <c r="W170" s="442"/>
      <c r="X170" s="442"/>
      <c r="Y170" s="442"/>
      <c r="Z170" s="442"/>
      <c r="AA170" s="443"/>
    </row>
    <row r="171" spans="1:27" ht="18" customHeight="1" thickBot="1" x14ac:dyDescent="0.25">
      <c r="A171" s="11"/>
      <c r="B171" s="141"/>
      <c r="C171" s="12"/>
      <c r="D171" s="10"/>
      <c r="E171" s="143"/>
      <c r="F171" s="143"/>
      <c r="G171" s="143"/>
      <c r="H171" s="143"/>
      <c r="I171" s="6"/>
      <c r="J171" s="143"/>
      <c r="K171" s="6"/>
      <c r="L171" s="7"/>
      <c r="M171" s="7"/>
      <c r="N171" s="7"/>
      <c r="O171" s="7"/>
      <c r="P171" s="8"/>
      <c r="Q171" s="8"/>
      <c r="R171" s="8"/>
      <c r="S171" s="9"/>
      <c r="T171" s="447"/>
      <c r="U171" s="448"/>
      <c r="V171" s="448"/>
      <c r="W171" s="448"/>
      <c r="X171" s="448"/>
      <c r="Y171" s="448"/>
      <c r="Z171" s="448"/>
      <c r="AA171" s="449"/>
    </row>
    <row r="172" spans="1:27" ht="18" customHeight="1" thickBot="1" x14ac:dyDescent="0.25">
      <c r="A172" s="450"/>
      <c r="B172" s="450"/>
      <c r="C172" s="450"/>
      <c r="D172" s="450"/>
      <c r="E172" s="450"/>
      <c r="F172" s="450"/>
      <c r="G172" s="450"/>
      <c r="H172" s="450"/>
      <c r="I172" s="450"/>
      <c r="J172" s="450"/>
      <c r="K172" s="450"/>
      <c r="L172" s="450"/>
      <c r="M172" s="450"/>
      <c r="N172" s="450"/>
      <c r="O172" s="450"/>
      <c r="P172" s="450"/>
      <c r="Q172" s="450"/>
      <c r="R172" s="450"/>
      <c r="S172" s="450"/>
      <c r="T172" s="450"/>
      <c r="U172" s="450"/>
      <c r="V172" s="450"/>
      <c r="W172" s="450"/>
      <c r="X172" s="450"/>
      <c r="Y172" s="450"/>
      <c r="Z172" s="450"/>
      <c r="AA172" s="450"/>
    </row>
    <row r="173" spans="1:27" ht="18" customHeight="1" x14ac:dyDescent="0.2">
      <c r="A173" s="451" t="s">
        <v>41</v>
      </c>
      <c r="B173" s="454" t="s">
        <v>69</v>
      </c>
      <c r="C173" s="455"/>
      <c r="D173" s="460" t="s">
        <v>3</v>
      </c>
      <c r="E173" s="455"/>
      <c r="F173" s="461"/>
      <c r="G173" s="464" t="s">
        <v>4</v>
      </c>
      <c r="H173" s="351"/>
      <c r="I173" s="351"/>
      <c r="J173" s="351"/>
      <c r="K173" s="351"/>
      <c r="L173" s="464" t="s">
        <v>42</v>
      </c>
      <c r="M173" s="351"/>
      <c r="N173" s="351"/>
      <c r="O173" s="351"/>
      <c r="P173" s="351"/>
      <c r="Q173" s="351"/>
      <c r="R173" s="351"/>
      <c r="S173" s="351"/>
      <c r="T173" s="351"/>
      <c r="U173" s="351"/>
      <c r="V173" s="351"/>
      <c r="W173" s="351"/>
      <c r="X173" s="351"/>
      <c r="Y173" s="351"/>
      <c r="Z173" s="351"/>
      <c r="AA173" s="352"/>
    </row>
    <row r="174" spans="1:27" ht="18" customHeight="1" x14ac:dyDescent="0.2">
      <c r="A174" s="452"/>
      <c r="B174" s="456"/>
      <c r="C174" s="457"/>
      <c r="D174" s="462"/>
      <c r="E174" s="457"/>
      <c r="F174" s="463"/>
      <c r="G174" s="465" t="s">
        <v>5</v>
      </c>
      <c r="H174" s="398" t="s">
        <v>6</v>
      </c>
      <c r="I174" s="398"/>
      <c r="J174" s="398"/>
      <c r="K174" s="399"/>
      <c r="L174" s="466" t="s">
        <v>43</v>
      </c>
      <c r="M174" s="467"/>
      <c r="N174" s="467"/>
      <c r="O174" s="359"/>
      <c r="P174" s="466" t="s">
        <v>44</v>
      </c>
      <c r="Q174" s="467"/>
      <c r="R174" s="467"/>
      <c r="S174" s="468"/>
      <c r="T174" s="469" t="s">
        <v>45</v>
      </c>
      <c r="U174" s="467"/>
      <c r="V174" s="467"/>
      <c r="W174" s="359"/>
      <c r="X174" s="466" t="s">
        <v>46</v>
      </c>
      <c r="Y174" s="467"/>
      <c r="Z174" s="467"/>
      <c r="AA174" s="468"/>
    </row>
    <row r="175" spans="1:27" ht="18" customHeight="1" x14ac:dyDescent="0.2">
      <c r="A175" s="452"/>
      <c r="B175" s="456"/>
      <c r="C175" s="457"/>
      <c r="D175" s="470" t="s">
        <v>7</v>
      </c>
      <c r="E175" s="472" t="s">
        <v>8</v>
      </c>
      <c r="F175" s="392" t="s">
        <v>39</v>
      </c>
      <c r="G175" s="396"/>
      <c r="H175" s="398" t="s">
        <v>9</v>
      </c>
      <c r="I175" s="398" t="s">
        <v>10</v>
      </c>
      <c r="J175" s="398" t="s">
        <v>11</v>
      </c>
      <c r="K175" s="399" t="s">
        <v>35</v>
      </c>
      <c r="L175" s="436" t="s">
        <v>70</v>
      </c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/>
      <c r="X175" s="437"/>
      <c r="Y175" s="437"/>
      <c r="Z175" s="437"/>
      <c r="AA175" s="438"/>
    </row>
    <row r="176" spans="1:27" ht="18" customHeight="1" x14ac:dyDescent="0.2">
      <c r="A176" s="452"/>
      <c r="B176" s="456"/>
      <c r="C176" s="457"/>
      <c r="D176" s="470"/>
      <c r="E176" s="473"/>
      <c r="F176" s="393"/>
      <c r="G176" s="396"/>
      <c r="H176" s="398"/>
      <c r="I176" s="398"/>
      <c r="J176" s="398"/>
      <c r="K176" s="399"/>
      <c r="L176" s="378" t="s">
        <v>9</v>
      </c>
      <c r="M176" s="380" t="s">
        <v>10</v>
      </c>
      <c r="N176" s="382" t="s">
        <v>11</v>
      </c>
      <c r="O176" s="15" t="s">
        <v>47</v>
      </c>
      <c r="P176" s="378" t="s">
        <v>9</v>
      </c>
      <c r="Q176" s="380" t="s">
        <v>10</v>
      </c>
      <c r="R176" s="382" t="s">
        <v>11</v>
      </c>
      <c r="S176" s="15" t="s">
        <v>47</v>
      </c>
      <c r="T176" s="378" t="s">
        <v>9</v>
      </c>
      <c r="U176" s="380" t="s">
        <v>10</v>
      </c>
      <c r="V176" s="382" t="s">
        <v>11</v>
      </c>
      <c r="W176" s="15" t="s">
        <v>47</v>
      </c>
      <c r="X176" s="378" t="s">
        <v>9</v>
      </c>
      <c r="Y176" s="380" t="s">
        <v>10</v>
      </c>
      <c r="Z176" s="382" t="s">
        <v>11</v>
      </c>
      <c r="AA176" s="15" t="s">
        <v>47</v>
      </c>
    </row>
    <row r="177" spans="1:27" ht="18" customHeight="1" thickBot="1" x14ac:dyDescent="0.25">
      <c r="A177" s="453"/>
      <c r="B177" s="458"/>
      <c r="C177" s="459"/>
      <c r="D177" s="471"/>
      <c r="E177" s="474"/>
      <c r="F177" s="394"/>
      <c r="G177" s="397"/>
      <c r="H177" s="381"/>
      <c r="I177" s="381"/>
      <c r="J177" s="381"/>
      <c r="K177" s="400"/>
      <c r="L177" s="379"/>
      <c r="M177" s="381"/>
      <c r="N177" s="383"/>
      <c r="O177" s="16" t="s">
        <v>23</v>
      </c>
      <c r="P177" s="379"/>
      <c r="Q177" s="381"/>
      <c r="R177" s="383"/>
      <c r="S177" s="16" t="s">
        <v>23</v>
      </c>
      <c r="T177" s="379"/>
      <c r="U177" s="381"/>
      <c r="V177" s="383"/>
      <c r="W177" s="16" t="s">
        <v>23</v>
      </c>
      <c r="X177" s="379"/>
      <c r="Y177" s="381"/>
      <c r="Z177" s="383"/>
      <c r="AA177" s="16" t="s">
        <v>23</v>
      </c>
    </row>
    <row r="178" spans="1:27" ht="18" customHeight="1" thickBot="1" x14ac:dyDescent="0.25">
      <c r="A178" s="224" t="s">
        <v>167</v>
      </c>
      <c r="B178" s="431" t="s">
        <v>36</v>
      </c>
      <c r="C178" s="431"/>
      <c r="D178" s="431"/>
      <c r="E178" s="431"/>
      <c r="F178" s="431"/>
      <c r="G178" s="431"/>
      <c r="H178" s="431"/>
      <c r="I178" s="431"/>
      <c r="J178" s="431"/>
      <c r="K178" s="431"/>
      <c r="L178" s="432"/>
      <c r="M178" s="432"/>
      <c r="N178" s="432"/>
      <c r="O178" s="432"/>
      <c r="P178" s="432"/>
      <c r="Q178" s="432"/>
      <c r="R178" s="432"/>
      <c r="S178" s="432"/>
      <c r="T178" s="432"/>
      <c r="U178" s="432"/>
      <c r="V178" s="432"/>
      <c r="W178" s="432"/>
      <c r="X178" s="432"/>
      <c r="Y178" s="432"/>
      <c r="Z178" s="432"/>
      <c r="AA178" s="433"/>
    </row>
    <row r="179" spans="1:27" ht="18" customHeight="1" x14ac:dyDescent="0.2">
      <c r="A179" s="17" t="s">
        <v>12</v>
      </c>
      <c r="B179" s="215" t="s">
        <v>143</v>
      </c>
      <c r="C179" s="216"/>
      <c r="D179" s="175">
        <v>1</v>
      </c>
      <c r="E179" s="176">
        <v>1</v>
      </c>
      <c r="F179" s="177">
        <v>3</v>
      </c>
      <c r="G179" s="17">
        <f t="shared" ref="G179:G194" si="16">SUM(H179:K179)</f>
        <v>45</v>
      </c>
      <c r="H179" s="233">
        <f>L179+P179+T179+X179</f>
        <v>30</v>
      </c>
      <c r="I179" s="233">
        <f>M179+Q179+U179+Y179</f>
        <v>0</v>
      </c>
      <c r="J179" s="233">
        <f t="shared" ref="J179:K194" si="17">N179+R179+V179+Z179</f>
        <v>0</v>
      </c>
      <c r="K179" s="233">
        <f t="shared" si="17"/>
        <v>15</v>
      </c>
      <c r="L179" s="61"/>
      <c r="M179" s="59"/>
      <c r="N179" s="59"/>
      <c r="O179" s="60"/>
      <c r="P179" s="207">
        <v>30</v>
      </c>
      <c r="Q179" s="192"/>
      <c r="R179" s="192"/>
      <c r="S179" s="221">
        <v>15</v>
      </c>
      <c r="T179" s="191"/>
      <c r="U179" s="192"/>
      <c r="V179" s="192"/>
      <c r="W179" s="221"/>
      <c r="X179" s="61"/>
      <c r="Y179" s="59"/>
      <c r="Z179" s="59"/>
      <c r="AA179" s="60"/>
    </row>
    <row r="180" spans="1:27" ht="18" customHeight="1" x14ac:dyDescent="0.2">
      <c r="A180" s="31" t="s">
        <v>13</v>
      </c>
      <c r="B180" s="217" t="s">
        <v>144</v>
      </c>
      <c r="C180" s="218"/>
      <c r="D180" s="178">
        <v>1</v>
      </c>
      <c r="E180" s="179">
        <v>1</v>
      </c>
      <c r="F180" s="180">
        <v>3</v>
      </c>
      <c r="G180" s="31">
        <f t="shared" si="16"/>
        <v>45</v>
      </c>
      <c r="H180" s="233">
        <f t="shared" ref="H180:I194" si="18">L180+P180+T180+X180</f>
        <v>30</v>
      </c>
      <c r="I180" s="233">
        <f t="shared" si="18"/>
        <v>0</v>
      </c>
      <c r="J180" s="233">
        <f t="shared" si="17"/>
        <v>0</v>
      </c>
      <c r="K180" s="233">
        <f t="shared" si="17"/>
        <v>15</v>
      </c>
      <c r="L180" s="72"/>
      <c r="M180" s="70"/>
      <c r="N180" s="70"/>
      <c r="O180" s="71"/>
      <c r="P180" s="210">
        <v>30</v>
      </c>
      <c r="Q180" s="157"/>
      <c r="R180" s="157"/>
      <c r="S180" s="158">
        <v>15</v>
      </c>
      <c r="T180" s="162"/>
      <c r="U180" s="160"/>
      <c r="V180" s="160"/>
      <c r="W180" s="161"/>
      <c r="X180" s="72"/>
      <c r="Y180" s="70"/>
      <c r="Z180" s="70"/>
      <c r="AA180" s="71"/>
    </row>
    <row r="181" spans="1:27" ht="18" customHeight="1" x14ac:dyDescent="0.2">
      <c r="A181" s="31" t="s">
        <v>14</v>
      </c>
      <c r="B181" s="217" t="s">
        <v>145</v>
      </c>
      <c r="C181" s="218"/>
      <c r="D181" s="178"/>
      <c r="E181" s="179">
        <v>2</v>
      </c>
      <c r="F181" s="180">
        <v>2</v>
      </c>
      <c r="G181" s="31">
        <f t="shared" si="16"/>
        <v>60</v>
      </c>
      <c r="H181" s="233">
        <f t="shared" si="18"/>
        <v>15</v>
      </c>
      <c r="I181" s="233">
        <f t="shared" si="18"/>
        <v>15</v>
      </c>
      <c r="J181" s="233">
        <f t="shared" si="17"/>
        <v>0</v>
      </c>
      <c r="K181" s="233">
        <f t="shared" si="17"/>
        <v>30</v>
      </c>
      <c r="L181" s="72"/>
      <c r="M181" s="70"/>
      <c r="N181" s="70"/>
      <c r="O181" s="71"/>
      <c r="P181" s="159">
        <v>15</v>
      </c>
      <c r="Q181" s="160">
        <v>15</v>
      </c>
      <c r="R181" s="160"/>
      <c r="S181" s="161">
        <v>30</v>
      </c>
      <c r="T181" s="162"/>
      <c r="U181" s="160"/>
      <c r="V181" s="160"/>
      <c r="W181" s="161"/>
      <c r="X181" s="72"/>
      <c r="Y181" s="70"/>
      <c r="Z181" s="70"/>
      <c r="AA181" s="71"/>
    </row>
    <row r="182" spans="1:27" ht="18" customHeight="1" x14ac:dyDescent="0.2">
      <c r="A182" s="31" t="s">
        <v>15</v>
      </c>
      <c r="B182" s="217" t="s">
        <v>146</v>
      </c>
      <c r="C182" s="218"/>
      <c r="D182" s="178"/>
      <c r="E182" s="179">
        <v>2</v>
      </c>
      <c r="F182" s="180">
        <v>3</v>
      </c>
      <c r="G182" s="31">
        <f t="shared" si="16"/>
        <v>30</v>
      </c>
      <c r="H182" s="233">
        <f t="shared" si="18"/>
        <v>15</v>
      </c>
      <c r="I182" s="233">
        <f t="shared" si="18"/>
        <v>0</v>
      </c>
      <c r="J182" s="233">
        <f t="shared" si="17"/>
        <v>0</v>
      </c>
      <c r="K182" s="233">
        <f t="shared" si="17"/>
        <v>15</v>
      </c>
      <c r="L182" s="72"/>
      <c r="M182" s="70"/>
      <c r="N182" s="70"/>
      <c r="O182" s="71"/>
      <c r="P182" s="162"/>
      <c r="Q182" s="160"/>
      <c r="R182" s="160"/>
      <c r="S182" s="161"/>
      <c r="T182" s="162">
        <v>15</v>
      </c>
      <c r="U182" s="160"/>
      <c r="V182" s="160"/>
      <c r="W182" s="161">
        <v>15</v>
      </c>
      <c r="X182" s="72"/>
      <c r="Y182" s="70"/>
      <c r="Z182" s="70"/>
      <c r="AA182" s="71"/>
    </row>
    <row r="183" spans="1:27" ht="18" customHeight="1" x14ac:dyDescent="0.2">
      <c r="A183" s="31" t="s">
        <v>16</v>
      </c>
      <c r="B183" s="217" t="s">
        <v>147</v>
      </c>
      <c r="C183" s="218"/>
      <c r="D183" s="178"/>
      <c r="E183" s="179">
        <v>2</v>
      </c>
      <c r="F183" s="180">
        <v>3</v>
      </c>
      <c r="G183" s="31">
        <f t="shared" si="16"/>
        <v>45</v>
      </c>
      <c r="H183" s="233">
        <f t="shared" si="18"/>
        <v>30</v>
      </c>
      <c r="I183" s="233">
        <f t="shared" si="18"/>
        <v>0</v>
      </c>
      <c r="J183" s="233">
        <f t="shared" si="17"/>
        <v>0</v>
      </c>
      <c r="K183" s="233">
        <f t="shared" si="17"/>
        <v>15</v>
      </c>
      <c r="L183" s="72"/>
      <c r="M183" s="70"/>
      <c r="N183" s="70"/>
      <c r="O183" s="71"/>
      <c r="P183" s="162">
        <v>30</v>
      </c>
      <c r="Q183" s="160"/>
      <c r="R183" s="160"/>
      <c r="S183" s="161">
        <v>15</v>
      </c>
      <c r="T183" s="162"/>
      <c r="U183" s="160"/>
      <c r="V183" s="160"/>
      <c r="W183" s="161"/>
      <c r="X183" s="72"/>
      <c r="Y183" s="70"/>
      <c r="Z183" s="70"/>
      <c r="AA183" s="71"/>
    </row>
    <row r="184" spans="1:27" ht="18" customHeight="1" x14ac:dyDescent="0.2">
      <c r="A184" s="31" t="s">
        <v>28</v>
      </c>
      <c r="B184" s="217" t="s">
        <v>148</v>
      </c>
      <c r="C184" s="218"/>
      <c r="D184" s="178"/>
      <c r="E184" s="179">
        <v>2</v>
      </c>
      <c r="F184" s="180">
        <v>3</v>
      </c>
      <c r="G184" s="31">
        <f t="shared" si="16"/>
        <v>45</v>
      </c>
      <c r="H184" s="233">
        <f t="shared" si="18"/>
        <v>30</v>
      </c>
      <c r="I184" s="233">
        <f t="shared" si="18"/>
        <v>0</v>
      </c>
      <c r="J184" s="233">
        <f t="shared" si="17"/>
        <v>0</v>
      </c>
      <c r="K184" s="233">
        <f t="shared" si="17"/>
        <v>15</v>
      </c>
      <c r="L184" s="72"/>
      <c r="M184" s="70"/>
      <c r="N184" s="70"/>
      <c r="O184" s="71"/>
      <c r="P184" s="162"/>
      <c r="Q184" s="160"/>
      <c r="R184" s="160"/>
      <c r="S184" s="161"/>
      <c r="T184" s="162">
        <v>30</v>
      </c>
      <c r="U184" s="160"/>
      <c r="V184" s="160"/>
      <c r="W184" s="161">
        <v>15</v>
      </c>
      <c r="X184" s="72"/>
      <c r="Y184" s="70"/>
      <c r="Z184" s="70"/>
      <c r="AA184" s="71"/>
    </row>
    <row r="185" spans="1:27" ht="18" customHeight="1" x14ac:dyDescent="0.2">
      <c r="A185" s="31" t="s">
        <v>29</v>
      </c>
      <c r="B185" s="217" t="s">
        <v>149</v>
      </c>
      <c r="C185" s="218"/>
      <c r="D185" s="178"/>
      <c r="E185" s="179">
        <v>2</v>
      </c>
      <c r="F185" s="180">
        <v>2</v>
      </c>
      <c r="G185" s="31">
        <f t="shared" si="16"/>
        <v>30</v>
      </c>
      <c r="H185" s="233">
        <f t="shared" si="18"/>
        <v>15</v>
      </c>
      <c r="I185" s="233">
        <f t="shared" si="18"/>
        <v>0</v>
      </c>
      <c r="J185" s="233">
        <f t="shared" si="17"/>
        <v>0</v>
      </c>
      <c r="K185" s="233">
        <f t="shared" si="17"/>
        <v>15</v>
      </c>
      <c r="L185" s="72"/>
      <c r="M185" s="70"/>
      <c r="N185" s="70"/>
      <c r="O185" s="71"/>
      <c r="P185" s="162">
        <v>15</v>
      </c>
      <c r="Q185" s="160"/>
      <c r="R185" s="160"/>
      <c r="S185" s="161">
        <v>15</v>
      </c>
      <c r="T185" s="162"/>
      <c r="U185" s="160"/>
      <c r="V185" s="160"/>
      <c r="W185" s="161"/>
      <c r="X185" s="72"/>
      <c r="Y185" s="70"/>
      <c r="Z185" s="70"/>
      <c r="AA185" s="71"/>
    </row>
    <row r="186" spans="1:27" ht="18" customHeight="1" x14ac:dyDescent="0.2">
      <c r="A186" s="31" t="s">
        <v>30</v>
      </c>
      <c r="B186" s="217" t="s">
        <v>150</v>
      </c>
      <c r="C186" s="218"/>
      <c r="D186" s="178">
        <v>1</v>
      </c>
      <c r="E186" s="179">
        <v>1</v>
      </c>
      <c r="F186" s="180">
        <v>2</v>
      </c>
      <c r="G186" s="31">
        <f t="shared" si="16"/>
        <v>30</v>
      </c>
      <c r="H186" s="233">
        <f t="shared" si="18"/>
        <v>15</v>
      </c>
      <c r="I186" s="233">
        <f t="shared" si="18"/>
        <v>0</v>
      </c>
      <c r="J186" s="233">
        <f t="shared" si="17"/>
        <v>0</v>
      </c>
      <c r="K186" s="233">
        <f t="shared" si="17"/>
        <v>15</v>
      </c>
      <c r="L186" s="72"/>
      <c r="M186" s="70"/>
      <c r="N186" s="70"/>
      <c r="O186" s="71"/>
      <c r="P186" s="210">
        <v>15</v>
      </c>
      <c r="Q186" s="160"/>
      <c r="R186" s="160"/>
      <c r="S186" s="161">
        <v>15</v>
      </c>
      <c r="T186" s="162"/>
      <c r="U186" s="160"/>
      <c r="V186" s="160"/>
      <c r="W186" s="161"/>
      <c r="X186" s="72"/>
      <c r="Y186" s="70"/>
      <c r="Z186" s="70"/>
      <c r="AA186" s="71"/>
    </row>
    <row r="187" spans="1:27" ht="18" customHeight="1" x14ac:dyDescent="0.2">
      <c r="A187" s="31" t="s">
        <v>31</v>
      </c>
      <c r="B187" s="217" t="s">
        <v>151</v>
      </c>
      <c r="C187" s="218"/>
      <c r="D187" s="178"/>
      <c r="E187" s="179">
        <v>2</v>
      </c>
      <c r="F187" s="180">
        <v>3</v>
      </c>
      <c r="G187" s="31">
        <f t="shared" si="16"/>
        <v>45</v>
      </c>
      <c r="H187" s="233">
        <f t="shared" si="18"/>
        <v>15</v>
      </c>
      <c r="I187" s="233">
        <f t="shared" si="18"/>
        <v>0</v>
      </c>
      <c r="J187" s="233">
        <f t="shared" si="17"/>
        <v>0</v>
      </c>
      <c r="K187" s="233">
        <f t="shared" si="17"/>
        <v>30</v>
      </c>
      <c r="L187" s="72"/>
      <c r="M187" s="70"/>
      <c r="N187" s="70"/>
      <c r="O187" s="71"/>
      <c r="P187" s="162">
        <v>15</v>
      </c>
      <c r="Q187" s="160"/>
      <c r="R187" s="160"/>
      <c r="S187" s="161">
        <v>30</v>
      </c>
      <c r="T187" s="162"/>
      <c r="U187" s="160"/>
      <c r="V187" s="160"/>
      <c r="W187" s="161"/>
      <c r="X187" s="72"/>
      <c r="Y187" s="70"/>
      <c r="Z187" s="70"/>
      <c r="AA187" s="71"/>
    </row>
    <row r="188" spans="1:27" ht="18" customHeight="1" x14ac:dyDescent="0.2">
      <c r="A188" s="31" t="s">
        <v>32</v>
      </c>
      <c r="B188" s="217" t="s">
        <v>152</v>
      </c>
      <c r="C188" s="218"/>
      <c r="D188" s="178">
        <v>1</v>
      </c>
      <c r="E188" s="179">
        <v>1</v>
      </c>
      <c r="F188" s="180">
        <v>2</v>
      </c>
      <c r="G188" s="31">
        <f t="shared" si="16"/>
        <v>30</v>
      </c>
      <c r="H188" s="233">
        <f t="shared" si="18"/>
        <v>15</v>
      </c>
      <c r="I188" s="233">
        <f t="shared" si="18"/>
        <v>0</v>
      </c>
      <c r="J188" s="233">
        <f t="shared" si="17"/>
        <v>0</v>
      </c>
      <c r="K188" s="233">
        <f t="shared" si="17"/>
        <v>15</v>
      </c>
      <c r="L188" s="72"/>
      <c r="M188" s="70"/>
      <c r="N188" s="70"/>
      <c r="O188" s="71"/>
      <c r="P188" s="210">
        <v>15</v>
      </c>
      <c r="Q188" s="160"/>
      <c r="R188" s="160"/>
      <c r="S188" s="161">
        <v>15</v>
      </c>
      <c r="T188" s="162"/>
      <c r="U188" s="160"/>
      <c r="V188" s="160"/>
      <c r="W188" s="161"/>
      <c r="X188" s="72"/>
      <c r="Y188" s="70"/>
      <c r="Z188" s="70"/>
      <c r="AA188" s="71"/>
    </row>
    <row r="189" spans="1:27" ht="18" customHeight="1" x14ac:dyDescent="0.2">
      <c r="A189" s="31" t="s">
        <v>63</v>
      </c>
      <c r="B189" s="217" t="s">
        <v>153</v>
      </c>
      <c r="C189" s="218"/>
      <c r="D189" s="178"/>
      <c r="E189" s="179">
        <v>2</v>
      </c>
      <c r="F189" s="180">
        <v>2</v>
      </c>
      <c r="G189" s="31">
        <f t="shared" si="16"/>
        <v>30</v>
      </c>
      <c r="H189" s="233">
        <f t="shared" si="18"/>
        <v>15</v>
      </c>
      <c r="I189" s="233">
        <f t="shared" si="18"/>
        <v>0</v>
      </c>
      <c r="J189" s="233">
        <f t="shared" si="17"/>
        <v>0</v>
      </c>
      <c r="K189" s="233">
        <f t="shared" si="17"/>
        <v>15</v>
      </c>
      <c r="L189" s="72"/>
      <c r="M189" s="70"/>
      <c r="N189" s="70"/>
      <c r="O189" s="71"/>
      <c r="P189" s="162">
        <v>15</v>
      </c>
      <c r="Q189" s="160"/>
      <c r="R189" s="160"/>
      <c r="S189" s="161">
        <v>15</v>
      </c>
      <c r="T189" s="162"/>
      <c r="U189" s="160"/>
      <c r="V189" s="160"/>
      <c r="W189" s="161"/>
      <c r="X189" s="72"/>
      <c r="Y189" s="70"/>
      <c r="Z189" s="70"/>
      <c r="AA189" s="71"/>
    </row>
    <row r="190" spans="1:27" ht="18" customHeight="1" x14ac:dyDescent="0.2">
      <c r="A190" s="31" t="s">
        <v>80</v>
      </c>
      <c r="B190" s="217" t="s">
        <v>154</v>
      </c>
      <c r="C190" s="218"/>
      <c r="D190" s="178"/>
      <c r="E190" s="179">
        <v>2</v>
      </c>
      <c r="F190" s="180">
        <v>2</v>
      </c>
      <c r="G190" s="31">
        <f t="shared" si="16"/>
        <v>30</v>
      </c>
      <c r="H190" s="233">
        <f t="shared" si="18"/>
        <v>15</v>
      </c>
      <c r="I190" s="233">
        <f t="shared" si="18"/>
        <v>0</v>
      </c>
      <c r="J190" s="233">
        <f t="shared" si="17"/>
        <v>0</v>
      </c>
      <c r="K190" s="233">
        <f t="shared" si="17"/>
        <v>15</v>
      </c>
      <c r="L190" s="72"/>
      <c r="M190" s="70"/>
      <c r="N190" s="70"/>
      <c r="O190" s="71"/>
      <c r="P190" s="162">
        <v>15</v>
      </c>
      <c r="Q190" s="160"/>
      <c r="R190" s="160"/>
      <c r="S190" s="161">
        <v>15</v>
      </c>
      <c r="T190" s="162"/>
      <c r="U190" s="160"/>
      <c r="V190" s="160"/>
      <c r="W190" s="161"/>
      <c r="X190" s="72"/>
      <c r="Y190" s="70"/>
      <c r="Z190" s="70"/>
      <c r="AA190" s="71"/>
    </row>
    <row r="191" spans="1:27" ht="18" customHeight="1" x14ac:dyDescent="0.2">
      <c r="A191" s="31" t="s">
        <v>81</v>
      </c>
      <c r="B191" s="204" t="s">
        <v>155</v>
      </c>
      <c r="C191" s="218"/>
      <c r="D191" s="178"/>
      <c r="E191" s="179">
        <v>2</v>
      </c>
      <c r="F191" s="180">
        <v>3</v>
      </c>
      <c r="G191" s="31">
        <f t="shared" si="16"/>
        <v>30</v>
      </c>
      <c r="H191" s="233">
        <f t="shared" si="18"/>
        <v>15</v>
      </c>
      <c r="I191" s="233">
        <f t="shared" si="18"/>
        <v>0</v>
      </c>
      <c r="J191" s="233">
        <f t="shared" si="17"/>
        <v>0</v>
      </c>
      <c r="K191" s="233">
        <f t="shared" si="17"/>
        <v>15</v>
      </c>
      <c r="L191" s="72"/>
      <c r="M191" s="70"/>
      <c r="N191" s="70"/>
      <c r="O191" s="71"/>
      <c r="P191" s="162">
        <v>15</v>
      </c>
      <c r="Q191" s="160"/>
      <c r="R191" s="160"/>
      <c r="S191" s="161">
        <v>15</v>
      </c>
      <c r="T191" s="162"/>
      <c r="U191" s="160"/>
      <c r="V191" s="160"/>
      <c r="W191" s="161"/>
      <c r="X191" s="72"/>
      <c r="Y191" s="70"/>
      <c r="Z191" s="70"/>
      <c r="AA191" s="71"/>
    </row>
    <row r="192" spans="1:27" ht="18" customHeight="1" x14ac:dyDescent="0.2">
      <c r="A192" s="31" t="s">
        <v>82</v>
      </c>
      <c r="B192" s="204" t="s">
        <v>156</v>
      </c>
      <c r="C192" s="218"/>
      <c r="D192" s="178"/>
      <c r="E192" s="179">
        <v>2</v>
      </c>
      <c r="F192" s="180">
        <v>3</v>
      </c>
      <c r="G192" s="31">
        <f t="shared" si="16"/>
        <v>45</v>
      </c>
      <c r="H192" s="233">
        <f t="shared" si="18"/>
        <v>30</v>
      </c>
      <c r="I192" s="233">
        <f t="shared" si="18"/>
        <v>0</v>
      </c>
      <c r="J192" s="233">
        <f t="shared" si="17"/>
        <v>0</v>
      </c>
      <c r="K192" s="233">
        <f t="shared" si="17"/>
        <v>15</v>
      </c>
      <c r="L192" s="72"/>
      <c r="M192" s="70"/>
      <c r="N192" s="70"/>
      <c r="O192" s="71"/>
      <c r="P192" s="162"/>
      <c r="Q192" s="160"/>
      <c r="R192" s="160"/>
      <c r="S192" s="161"/>
      <c r="T192" s="162">
        <v>30</v>
      </c>
      <c r="U192" s="160"/>
      <c r="V192" s="160"/>
      <c r="W192" s="161">
        <v>15</v>
      </c>
      <c r="X192" s="72"/>
      <c r="Y192" s="70"/>
      <c r="Z192" s="70"/>
      <c r="AA192" s="71"/>
    </row>
    <row r="193" spans="1:29" ht="18" customHeight="1" x14ac:dyDescent="0.2">
      <c r="A193" s="31" t="s">
        <v>83</v>
      </c>
      <c r="B193" s="204" t="s">
        <v>157</v>
      </c>
      <c r="C193" s="218"/>
      <c r="D193" s="178"/>
      <c r="E193" s="187">
        <v>2</v>
      </c>
      <c r="F193" s="158">
        <v>2</v>
      </c>
      <c r="G193" s="31">
        <f t="shared" si="16"/>
        <v>45</v>
      </c>
      <c r="H193" s="233">
        <f t="shared" si="18"/>
        <v>30</v>
      </c>
      <c r="I193" s="233">
        <f t="shared" si="18"/>
        <v>0</v>
      </c>
      <c r="J193" s="233">
        <f t="shared" si="17"/>
        <v>0</v>
      </c>
      <c r="K193" s="233">
        <f t="shared" si="17"/>
        <v>15</v>
      </c>
      <c r="L193" s="72"/>
      <c r="M193" s="70"/>
      <c r="N193" s="70"/>
      <c r="O193" s="71"/>
      <c r="P193" s="162">
        <v>30</v>
      </c>
      <c r="Q193" s="160"/>
      <c r="R193" s="160"/>
      <c r="S193" s="161">
        <v>15</v>
      </c>
      <c r="T193" s="162"/>
      <c r="U193" s="160"/>
      <c r="V193" s="160"/>
      <c r="W193" s="161"/>
      <c r="X193" s="72"/>
      <c r="Y193" s="70"/>
      <c r="Z193" s="70"/>
      <c r="AA193" s="71"/>
    </row>
    <row r="194" spans="1:29" ht="18" customHeight="1" x14ac:dyDescent="0.2">
      <c r="A194" s="31" t="s">
        <v>84</v>
      </c>
      <c r="B194" s="204" t="s">
        <v>99</v>
      </c>
      <c r="C194" s="218"/>
      <c r="D194" s="178"/>
      <c r="E194" s="179">
        <v>2</v>
      </c>
      <c r="F194" s="180">
        <v>2</v>
      </c>
      <c r="G194" s="31">
        <f t="shared" si="16"/>
        <v>30</v>
      </c>
      <c r="H194" s="233">
        <f t="shared" si="18"/>
        <v>0</v>
      </c>
      <c r="I194" s="233">
        <f t="shared" si="18"/>
        <v>0</v>
      </c>
      <c r="J194" s="233">
        <f t="shared" si="17"/>
        <v>0</v>
      </c>
      <c r="K194" s="233">
        <f t="shared" si="17"/>
        <v>30</v>
      </c>
      <c r="L194" s="72"/>
      <c r="M194" s="70"/>
      <c r="N194" s="70"/>
      <c r="O194" s="71"/>
      <c r="P194" s="162"/>
      <c r="Q194" s="160"/>
      <c r="R194" s="160"/>
      <c r="S194" s="161">
        <v>15</v>
      </c>
      <c r="T194" s="162"/>
      <c r="U194" s="160"/>
      <c r="V194" s="160"/>
      <c r="W194" s="161">
        <v>15</v>
      </c>
      <c r="X194" s="72"/>
      <c r="Y194" s="70"/>
      <c r="Z194" s="70"/>
      <c r="AA194" s="71"/>
    </row>
    <row r="195" spans="1:29" ht="34.5" customHeight="1" thickBot="1" x14ac:dyDescent="0.25">
      <c r="A195" s="22">
        <v>17</v>
      </c>
      <c r="B195" s="493" t="s">
        <v>100</v>
      </c>
      <c r="C195" s="494"/>
      <c r="D195" s="219"/>
      <c r="E195" s="220"/>
      <c r="F195" s="220">
        <v>20</v>
      </c>
      <c r="G195" s="31"/>
      <c r="H195" s="241"/>
      <c r="I195" s="241"/>
      <c r="J195" s="241"/>
      <c r="K195" s="242"/>
      <c r="L195" s="32"/>
      <c r="M195" s="33"/>
      <c r="N195" s="34"/>
      <c r="O195" s="35"/>
      <c r="P195" s="169"/>
      <c r="Q195" s="170"/>
      <c r="R195" s="171"/>
      <c r="S195" s="172"/>
      <c r="T195" s="173"/>
      <c r="U195" s="171"/>
      <c r="V195" s="171"/>
      <c r="W195" s="172"/>
      <c r="X195" s="409" t="s">
        <v>65</v>
      </c>
      <c r="Y195" s="410"/>
      <c r="Z195" s="410"/>
      <c r="AA195" s="411"/>
    </row>
    <row r="196" spans="1:29" ht="18" customHeight="1" thickTop="1" x14ac:dyDescent="0.2">
      <c r="A196" s="92"/>
      <c r="B196" s="412" t="s">
        <v>17</v>
      </c>
      <c r="C196" s="413"/>
      <c r="D196" s="416">
        <f t="shared" ref="D196:AA196" si="19">SUM(D179:D195)</f>
        <v>4</v>
      </c>
      <c r="E196" s="418">
        <f t="shared" si="19"/>
        <v>28</v>
      </c>
      <c r="F196" s="420">
        <f t="shared" si="19"/>
        <v>60</v>
      </c>
      <c r="G196" s="422">
        <f t="shared" si="19"/>
        <v>615</v>
      </c>
      <c r="H196" s="418">
        <f t="shared" si="19"/>
        <v>315</v>
      </c>
      <c r="I196" s="418">
        <f t="shared" si="19"/>
        <v>15</v>
      </c>
      <c r="J196" s="418">
        <f t="shared" si="19"/>
        <v>0</v>
      </c>
      <c r="K196" s="420">
        <f t="shared" si="19"/>
        <v>285</v>
      </c>
      <c r="L196" s="102">
        <f t="shared" si="19"/>
        <v>0</v>
      </c>
      <c r="M196" s="103">
        <f t="shared" si="19"/>
        <v>0</v>
      </c>
      <c r="N196" s="103">
        <f t="shared" si="19"/>
        <v>0</v>
      </c>
      <c r="O196" s="104">
        <f t="shared" si="19"/>
        <v>0</v>
      </c>
      <c r="P196" s="102">
        <f t="shared" si="19"/>
        <v>240</v>
      </c>
      <c r="Q196" s="103">
        <f>SUM(Q179:Q195)</f>
        <v>15</v>
      </c>
      <c r="R196" s="103">
        <f t="shared" si="19"/>
        <v>0</v>
      </c>
      <c r="S196" s="105">
        <f t="shared" si="19"/>
        <v>225</v>
      </c>
      <c r="T196" s="106">
        <f t="shared" si="19"/>
        <v>75</v>
      </c>
      <c r="U196" s="103">
        <f t="shared" si="19"/>
        <v>0</v>
      </c>
      <c r="V196" s="103">
        <f t="shared" si="19"/>
        <v>0</v>
      </c>
      <c r="W196" s="104">
        <f t="shared" si="19"/>
        <v>60</v>
      </c>
      <c r="X196" s="102">
        <f t="shared" si="19"/>
        <v>0</v>
      </c>
      <c r="Y196" s="103">
        <f t="shared" si="19"/>
        <v>0</v>
      </c>
      <c r="Z196" s="103">
        <f t="shared" si="19"/>
        <v>0</v>
      </c>
      <c r="AA196" s="105">
        <f t="shared" si="19"/>
        <v>0</v>
      </c>
    </row>
    <row r="197" spans="1:29" ht="18" customHeight="1" thickBot="1" x14ac:dyDescent="0.25">
      <c r="A197" s="93"/>
      <c r="B197" s="414"/>
      <c r="C197" s="415"/>
      <c r="D197" s="417"/>
      <c r="E197" s="419"/>
      <c r="F197" s="421"/>
      <c r="G197" s="423"/>
      <c r="H197" s="419"/>
      <c r="I197" s="419"/>
      <c r="J197" s="419"/>
      <c r="K197" s="421"/>
      <c r="L197" s="424">
        <f>SUM(L196:O196)</f>
        <v>0</v>
      </c>
      <c r="M197" s="425"/>
      <c r="N197" s="425"/>
      <c r="O197" s="426"/>
      <c r="P197" s="424">
        <f>SUM(P196:S196)</f>
        <v>480</v>
      </c>
      <c r="Q197" s="425"/>
      <c r="R197" s="425"/>
      <c r="S197" s="426"/>
      <c r="T197" s="424">
        <f>SUM(T196:W196)</f>
        <v>135</v>
      </c>
      <c r="U197" s="425"/>
      <c r="V197" s="425"/>
      <c r="W197" s="426"/>
      <c r="X197" s="424">
        <f>SUM(X196:AA196)</f>
        <v>0</v>
      </c>
      <c r="Y197" s="425"/>
      <c r="Z197" s="425"/>
      <c r="AA197" s="426"/>
    </row>
    <row r="198" spans="1:29" ht="18" customHeight="1" x14ac:dyDescent="0.2">
      <c r="A198" s="384" t="s">
        <v>62</v>
      </c>
      <c r="B198" s="385"/>
      <c r="C198" s="386"/>
      <c r="D198" s="387" t="s">
        <v>7</v>
      </c>
      <c r="E198" s="390" t="s">
        <v>8</v>
      </c>
      <c r="F198" s="392" t="s">
        <v>39</v>
      </c>
      <c r="G198" s="395" t="s">
        <v>5</v>
      </c>
      <c r="H198" s="398" t="s">
        <v>9</v>
      </c>
      <c r="I198" s="398" t="s">
        <v>10</v>
      </c>
      <c r="J198" s="398" t="s">
        <v>11</v>
      </c>
      <c r="K198" s="399" t="s">
        <v>35</v>
      </c>
      <c r="L198" s="374" t="s">
        <v>43</v>
      </c>
      <c r="M198" s="375"/>
      <c r="N198" s="375"/>
      <c r="O198" s="350"/>
      <c r="P198" s="374" t="s">
        <v>44</v>
      </c>
      <c r="Q198" s="375"/>
      <c r="R198" s="375"/>
      <c r="S198" s="376"/>
      <c r="T198" s="377" t="s">
        <v>45</v>
      </c>
      <c r="U198" s="375"/>
      <c r="V198" s="375"/>
      <c r="W198" s="350"/>
      <c r="X198" s="374" t="s">
        <v>46</v>
      </c>
      <c r="Y198" s="375"/>
      <c r="Z198" s="375"/>
      <c r="AA198" s="376"/>
    </row>
    <row r="199" spans="1:29" ht="18" customHeight="1" x14ac:dyDescent="0.2">
      <c r="A199" s="384"/>
      <c r="B199" s="385"/>
      <c r="C199" s="386"/>
      <c r="D199" s="388"/>
      <c r="E199" s="390"/>
      <c r="F199" s="393"/>
      <c r="G199" s="396"/>
      <c r="H199" s="398"/>
      <c r="I199" s="398"/>
      <c r="J199" s="398"/>
      <c r="K199" s="399"/>
      <c r="L199" s="378" t="s">
        <v>9</v>
      </c>
      <c r="M199" s="380" t="s">
        <v>10</v>
      </c>
      <c r="N199" s="382" t="s">
        <v>11</v>
      </c>
      <c r="O199" s="37" t="s">
        <v>47</v>
      </c>
      <c r="P199" s="378" t="s">
        <v>9</v>
      </c>
      <c r="Q199" s="380" t="s">
        <v>10</v>
      </c>
      <c r="R199" s="382" t="s">
        <v>11</v>
      </c>
      <c r="S199" s="37" t="s">
        <v>47</v>
      </c>
      <c r="T199" s="378" t="s">
        <v>9</v>
      </c>
      <c r="U199" s="380" t="s">
        <v>10</v>
      </c>
      <c r="V199" s="382" t="s">
        <v>11</v>
      </c>
      <c r="W199" s="37" t="s">
        <v>47</v>
      </c>
      <c r="X199" s="378" t="s">
        <v>9</v>
      </c>
      <c r="Y199" s="380" t="s">
        <v>10</v>
      </c>
      <c r="Z199" s="382" t="s">
        <v>11</v>
      </c>
      <c r="AA199" s="37" t="s">
        <v>47</v>
      </c>
    </row>
    <row r="200" spans="1:29" ht="18" customHeight="1" thickBot="1" x14ac:dyDescent="0.25">
      <c r="A200" s="384"/>
      <c r="B200" s="385"/>
      <c r="C200" s="386"/>
      <c r="D200" s="389"/>
      <c r="E200" s="391"/>
      <c r="F200" s="394"/>
      <c r="G200" s="397"/>
      <c r="H200" s="381"/>
      <c r="I200" s="381"/>
      <c r="J200" s="381"/>
      <c r="K200" s="400"/>
      <c r="L200" s="379"/>
      <c r="M200" s="381"/>
      <c r="N200" s="383"/>
      <c r="O200" s="16" t="s">
        <v>23</v>
      </c>
      <c r="P200" s="379"/>
      <c r="Q200" s="381"/>
      <c r="R200" s="383"/>
      <c r="S200" s="16" t="s">
        <v>23</v>
      </c>
      <c r="T200" s="379"/>
      <c r="U200" s="381"/>
      <c r="V200" s="383"/>
      <c r="W200" s="16" t="s">
        <v>23</v>
      </c>
      <c r="X200" s="379"/>
      <c r="Y200" s="381"/>
      <c r="Z200" s="383"/>
      <c r="AA200" s="16" t="s">
        <v>23</v>
      </c>
    </row>
    <row r="201" spans="1:29" ht="18" customHeight="1" x14ac:dyDescent="0.2">
      <c r="A201" s="384"/>
      <c r="B201" s="385"/>
      <c r="C201" s="386"/>
      <c r="D201" s="401">
        <f>SUM(D94,D196)</f>
        <v>6</v>
      </c>
      <c r="E201" s="403">
        <f>SUM(E94,E196)</f>
        <v>45</v>
      </c>
      <c r="F201" s="405">
        <f t="shared" ref="F201:K201" si="20">SUM(F40,F89,F196)</f>
        <v>90</v>
      </c>
      <c r="G201" s="407">
        <f t="shared" si="20"/>
        <v>950</v>
      </c>
      <c r="H201" s="407">
        <f t="shared" si="20"/>
        <v>465</v>
      </c>
      <c r="I201" s="407">
        <f t="shared" si="20"/>
        <v>30</v>
      </c>
      <c r="J201" s="407">
        <f t="shared" si="20"/>
        <v>0</v>
      </c>
      <c r="K201" s="407">
        <f t="shared" si="20"/>
        <v>455</v>
      </c>
      <c r="L201" s="38">
        <f>L147</f>
        <v>150</v>
      </c>
      <c r="M201" s="39">
        <f t="shared" ref="M201:O201" si="21">M147</f>
        <v>15</v>
      </c>
      <c r="N201" s="39">
        <f t="shared" si="21"/>
        <v>0</v>
      </c>
      <c r="O201" s="40">
        <f t="shared" si="21"/>
        <v>170</v>
      </c>
      <c r="P201" s="38">
        <f t="shared" ref="P201:AA201" si="22">SUM(P141,P196)</f>
        <v>240</v>
      </c>
      <c r="Q201" s="39">
        <f t="shared" si="22"/>
        <v>15</v>
      </c>
      <c r="R201" s="39">
        <f t="shared" si="22"/>
        <v>0</v>
      </c>
      <c r="S201" s="40">
        <f t="shared" si="22"/>
        <v>225</v>
      </c>
      <c r="T201" s="42">
        <f t="shared" si="22"/>
        <v>75</v>
      </c>
      <c r="U201" s="39">
        <f t="shared" si="22"/>
        <v>0</v>
      </c>
      <c r="V201" s="39">
        <f t="shared" si="22"/>
        <v>0</v>
      </c>
      <c r="W201" s="41">
        <f t="shared" si="22"/>
        <v>60</v>
      </c>
      <c r="X201" s="38">
        <f t="shared" si="22"/>
        <v>0</v>
      </c>
      <c r="Y201" s="39">
        <f t="shared" si="22"/>
        <v>0</v>
      </c>
      <c r="Z201" s="39">
        <f t="shared" si="22"/>
        <v>0</v>
      </c>
      <c r="AA201" s="40">
        <f t="shared" si="22"/>
        <v>0</v>
      </c>
      <c r="AC201" s="36" t="s">
        <v>40</v>
      </c>
    </row>
    <row r="202" spans="1:29" ht="18" customHeight="1" thickBot="1" x14ac:dyDescent="0.25">
      <c r="A202" s="384"/>
      <c r="B202" s="385"/>
      <c r="C202" s="386"/>
      <c r="D202" s="402"/>
      <c r="E202" s="404"/>
      <c r="F202" s="406"/>
      <c r="G202" s="408"/>
      <c r="H202" s="408"/>
      <c r="I202" s="408"/>
      <c r="J202" s="408"/>
      <c r="K202" s="408"/>
      <c r="L202" s="338">
        <f>SUM(L201:O201)</f>
        <v>335</v>
      </c>
      <c r="M202" s="339"/>
      <c r="N202" s="339"/>
      <c r="O202" s="340"/>
      <c r="P202" s="338">
        <f>SUM(P201:S201)</f>
        <v>480</v>
      </c>
      <c r="Q202" s="339"/>
      <c r="R202" s="339"/>
      <c r="S202" s="340"/>
      <c r="T202" s="338">
        <f>SUM(T201:W201)</f>
        <v>135</v>
      </c>
      <c r="U202" s="339"/>
      <c r="V202" s="339"/>
      <c r="W202" s="340"/>
      <c r="X202" s="338">
        <f>SUM(X201:AA201)</f>
        <v>0</v>
      </c>
      <c r="Y202" s="339"/>
      <c r="Z202" s="339"/>
      <c r="AA202" s="340"/>
      <c r="AC202" s="36">
        <f>SUM(L202:AA202)</f>
        <v>950</v>
      </c>
    </row>
    <row r="203" spans="1:29" ht="18" customHeight="1" x14ac:dyDescent="0.2">
      <c r="A203" s="384"/>
      <c r="B203" s="385"/>
      <c r="C203" s="386"/>
      <c r="D203" s="341" t="s">
        <v>18</v>
      </c>
      <c r="E203" s="342"/>
      <c r="F203" s="343"/>
      <c r="G203" s="350" t="s">
        <v>19</v>
      </c>
      <c r="H203" s="351"/>
      <c r="I203" s="351"/>
      <c r="J203" s="351"/>
      <c r="K203" s="352"/>
      <c r="L203" s="353">
        <f>L96</f>
        <v>2</v>
      </c>
      <c r="M203" s="354"/>
      <c r="N203" s="354"/>
      <c r="O203" s="355"/>
      <c r="P203" s="353">
        <v>4</v>
      </c>
      <c r="Q203" s="354"/>
      <c r="R203" s="354"/>
      <c r="S203" s="355"/>
      <c r="T203" s="353">
        <v>0</v>
      </c>
      <c r="U203" s="354"/>
      <c r="V203" s="354"/>
      <c r="W203" s="355"/>
      <c r="X203" s="356"/>
      <c r="Y203" s="357"/>
      <c r="Z203" s="357"/>
      <c r="AA203" s="358"/>
      <c r="AC203" s="36">
        <f>SUM(L203:AA203)</f>
        <v>6</v>
      </c>
    </row>
    <row r="204" spans="1:29" ht="18" customHeight="1" x14ac:dyDescent="0.2">
      <c r="A204" s="384"/>
      <c r="B204" s="385"/>
      <c r="C204" s="386"/>
      <c r="D204" s="344"/>
      <c r="E204" s="345"/>
      <c r="F204" s="346"/>
      <c r="G204" s="359" t="s">
        <v>20</v>
      </c>
      <c r="H204" s="360"/>
      <c r="I204" s="360"/>
      <c r="J204" s="360"/>
      <c r="K204" s="361"/>
      <c r="L204" s="362">
        <f t="shared" ref="L204:L205" si="23">L97</f>
        <v>17</v>
      </c>
      <c r="M204" s="363"/>
      <c r="N204" s="363"/>
      <c r="O204" s="364"/>
      <c r="P204" s="362">
        <v>21</v>
      </c>
      <c r="Q204" s="363"/>
      <c r="R204" s="363"/>
      <c r="S204" s="364"/>
      <c r="T204" s="362">
        <v>7</v>
      </c>
      <c r="U204" s="363"/>
      <c r="V204" s="363"/>
      <c r="W204" s="364"/>
      <c r="X204" s="365"/>
      <c r="Y204" s="366"/>
      <c r="Z204" s="366"/>
      <c r="AA204" s="367"/>
      <c r="AC204" s="36">
        <f>SUM(L204:AA204)</f>
        <v>45</v>
      </c>
    </row>
    <row r="205" spans="1:29" ht="18" customHeight="1" thickBot="1" x14ac:dyDescent="0.25">
      <c r="A205" s="384"/>
      <c r="B205" s="385"/>
      <c r="C205" s="386"/>
      <c r="D205" s="347"/>
      <c r="E205" s="348"/>
      <c r="F205" s="349"/>
      <c r="G205" s="359" t="s">
        <v>39</v>
      </c>
      <c r="H205" s="360"/>
      <c r="I205" s="360"/>
      <c r="J205" s="360"/>
      <c r="K205" s="361"/>
      <c r="L205" s="368">
        <f t="shared" si="23"/>
        <v>30</v>
      </c>
      <c r="M205" s="369"/>
      <c r="N205" s="369"/>
      <c r="O205" s="370"/>
      <c r="P205" s="368">
        <v>30</v>
      </c>
      <c r="Q205" s="369"/>
      <c r="R205" s="369"/>
      <c r="S205" s="370"/>
      <c r="T205" s="368">
        <v>30</v>
      </c>
      <c r="U205" s="369"/>
      <c r="V205" s="369"/>
      <c r="W205" s="370"/>
      <c r="X205" s="371"/>
      <c r="Y205" s="372"/>
      <c r="Z205" s="372"/>
      <c r="AA205" s="373"/>
      <c r="AC205" s="36">
        <f>SUM(L205:AA205)</f>
        <v>90</v>
      </c>
    </row>
    <row r="206" spans="1:29" ht="18" customHeight="1" x14ac:dyDescent="0.2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3"/>
      <c r="P206" s="2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43"/>
    </row>
    <row r="207" spans="1:29" ht="18" customHeight="1" x14ac:dyDescent="0.2">
      <c r="A207" s="44" t="s">
        <v>21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9"/>
      <c r="P207" s="142"/>
      <c r="Q207" s="8" t="s">
        <v>105</v>
      </c>
      <c r="R207" s="5"/>
      <c r="S207" s="143"/>
      <c r="T207" s="143"/>
      <c r="U207" s="143"/>
      <c r="V207" s="143"/>
      <c r="W207" s="143"/>
      <c r="X207" s="45"/>
      <c r="Y207" s="13"/>
      <c r="Z207" s="143"/>
      <c r="AA207" s="46"/>
    </row>
    <row r="208" spans="1:29" ht="18" customHeight="1" x14ac:dyDescent="0.2">
      <c r="A208" s="142"/>
      <c r="B208" s="153" t="s">
        <v>111</v>
      </c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46"/>
      <c r="P208" s="144"/>
      <c r="Q208" s="47" t="s">
        <v>22</v>
      </c>
      <c r="R208" s="5"/>
      <c r="S208" s="145"/>
      <c r="T208" s="145"/>
      <c r="U208" s="145"/>
      <c r="V208" s="145"/>
      <c r="W208" s="145"/>
      <c r="X208" s="145"/>
      <c r="Y208" s="145"/>
      <c r="Z208" s="145"/>
      <c r="AA208" s="146"/>
    </row>
    <row r="209" spans="1:27" ht="18" customHeight="1" x14ac:dyDescent="0.2">
      <c r="A209" s="83"/>
      <c r="B209" s="153" t="s">
        <v>112</v>
      </c>
      <c r="C209" s="8"/>
      <c r="D209" s="8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46"/>
      <c r="P209" s="144"/>
      <c r="Q209" s="8" t="s">
        <v>9</v>
      </c>
      <c r="R209" s="49" t="s">
        <v>49</v>
      </c>
      <c r="S209" s="145"/>
      <c r="T209" s="145"/>
      <c r="U209" s="145"/>
      <c r="V209" s="145"/>
      <c r="W209" s="145"/>
      <c r="X209" s="145"/>
      <c r="Y209" s="145"/>
      <c r="Z209" s="145"/>
      <c r="AA209" s="146"/>
    </row>
    <row r="210" spans="1:27" ht="18" customHeight="1" x14ac:dyDescent="0.2">
      <c r="A210" s="83"/>
      <c r="B210" s="154" t="s">
        <v>113</v>
      </c>
      <c r="C210" s="143"/>
      <c r="D210" s="143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9"/>
      <c r="P210" s="144"/>
      <c r="Q210" s="8" t="s">
        <v>10</v>
      </c>
      <c r="R210" s="49" t="s">
        <v>50</v>
      </c>
      <c r="S210" s="145"/>
      <c r="T210" s="145"/>
      <c r="U210" s="84"/>
      <c r="V210" s="145"/>
      <c r="W210" s="145"/>
      <c r="X210" s="145"/>
      <c r="Y210" s="145"/>
      <c r="Z210" s="145"/>
      <c r="AA210" s="146"/>
    </row>
    <row r="211" spans="1:27" ht="18" customHeight="1" x14ac:dyDescent="0.2">
      <c r="A211" s="83"/>
      <c r="B211" s="153" t="s">
        <v>114</v>
      </c>
      <c r="C211" s="50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9"/>
      <c r="P211" s="144"/>
      <c r="Q211" s="8" t="s">
        <v>11</v>
      </c>
      <c r="R211" s="49" t="s">
        <v>51</v>
      </c>
      <c r="S211" s="145"/>
      <c r="T211" s="145"/>
      <c r="U211" s="145"/>
      <c r="V211" s="145"/>
      <c r="W211" s="145"/>
      <c r="X211" s="145"/>
      <c r="Y211" s="145"/>
      <c r="Z211" s="145"/>
      <c r="AA211" s="146"/>
    </row>
    <row r="212" spans="1:27" ht="18" customHeight="1" x14ac:dyDescent="0.2">
      <c r="A212" s="83"/>
      <c r="B212" s="153" t="s">
        <v>115</v>
      </c>
      <c r="C212" s="8"/>
      <c r="D212" s="50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9"/>
      <c r="P212" s="144"/>
      <c r="Q212" s="8" t="s">
        <v>47</v>
      </c>
      <c r="R212" s="49" t="s">
        <v>52</v>
      </c>
      <c r="S212" s="145"/>
      <c r="T212" s="145"/>
      <c r="U212" s="145"/>
      <c r="V212" s="145"/>
      <c r="W212" s="145"/>
      <c r="X212" s="145"/>
      <c r="Y212" s="145"/>
      <c r="Z212" s="145"/>
      <c r="AA212" s="146"/>
    </row>
    <row r="213" spans="1:27" ht="18" customHeight="1" x14ac:dyDescent="0.2">
      <c r="A213" s="83"/>
      <c r="B213" s="153" t="s">
        <v>116</v>
      </c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9"/>
      <c r="P213" s="144"/>
      <c r="Q213" s="8" t="s">
        <v>23</v>
      </c>
      <c r="R213" s="49" t="s">
        <v>53</v>
      </c>
      <c r="S213" s="145"/>
      <c r="T213" s="145"/>
      <c r="U213" s="145"/>
      <c r="V213" s="84"/>
      <c r="W213" s="84"/>
      <c r="X213" s="84"/>
      <c r="Y213" s="84"/>
      <c r="Z213" s="145"/>
      <c r="AA213" s="146"/>
    </row>
    <row r="214" spans="1:27" ht="18" customHeight="1" x14ac:dyDescent="0.2">
      <c r="A214" s="83"/>
      <c r="B214" s="153" t="s">
        <v>117</v>
      </c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9"/>
      <c r="P214" s="144"/>
      <c r="Q214" s="8" t="s">
        <v>54</v>
      </c>
      <c r="R214" s="49" t="s">
        <v>55</v>
      </c>
      <c r="S214" s="145"/>
      <c r="T214" s="145"/>
      <c r="U214" s="145"/>
      <c r="V214" s="145"/>
      <c r="W214" s="145"/>
      <c r="X214" s="145"/>
      <c r="Y214" s="145"/>
      <c r="Z214" s="145"/>
      <c r="AA214" s="146"/>
    </row>
    <row r="215" spans="1:27" ht="18" customHeight="1" x14ac:dyDescent="0.2">
      <c r="A215" s="83"/>
      <c r="B215" s="155" t="s">
        <v>118</v>
      </c>
      <c r="C215" s="143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9"/>
      <c r="P215" s="144"/>
      <c r="Q215" s="53"/>
      <c r="R215" s="140" t="s">
        <v>24</v>
      </c>
      <c r="S215" s="8" t="s">
        <v>25</v>
      </c>
      <c r="T215" s="145"/>
      <c r="U215" s="145"/>
      <c r="V215" s="145"/>
      <c r="W215" s="145"/>
      <c r="X215" s="145"/>
      <c r="Y215" s="145"/>
      <c r="Z215" s="145"/>
      <c r="AA215" s="146"/>
    </row>
    <row r="216" spans="1:27" ht="18" customHeight="1" thickBot="1" x14ac:dyDescent="0.25">
      <c r="A216" s="54"/>
      <c r="B216" s="55"/>
      <c r="C216" s="55"/>
      <c r="D216" s="55"/>
      <c r="E216" s="56"/>
      <c r="F216" s="56"/>
      <c r="G216" s="56"/>
      <c r="H216" s="56"/>
      <c r="I216" s="56"/>
      <c r="J216" s="56"/>
      <c r="K216" s="55"/>
      <c r="L216" s="55"/>
      <c r="M216" s="55"/>
      <c r="N216" s="55"/>
      <c r="O216" s="57"/>
      <c r="P216" s="335" t="s">
        <v>170</v>
      </c>
      <c r="Q216" s="336"/>
      <c r="R216" s="336"/>
      <c r="S216" s="336"/>
      <c r="T216" s="336"/>
      <c r="U216" s="336"/>
      <c r="V216" s="336"/>
      <c r="W216" s="336"/>
      <c r="X216" s="336"/>
      <c r="Y216" s="336"/>
      <c r="Z216" s="336"/>
      <c r="AA216" s="337"/>
    </row>
    <row r="217" spans="1:27" ht="18" customHeight="1" x14ac:dyDescent="0.2">
      <c r="A217" s="2"/>
      <c r="B217" s="3"/>
      <c r="C217" s="4"/>
      <c r="D217" s="475" t="str">
        <f>(D20)</f>
        <v>PLAN STUDIÓW NR VII</v>
      </c>
      <c r="E217" s="476"/>
      <c r="F217" s="476"/>
      <c r="G217" s="476"/>
      <c r="H217" s="476"/>
      <c r="I217" s="476"/>
      <c r="J217" s="476"/>
      <c r="K217" s="476"/>
      <c r="L217" s="476"/>
      <c r="M217" s="476"/>
      <c r="N217" s="476"/>
      <c r="O217" s="476"/>
      <c r="P217" s="476"/>
      <c r="Q217" s="476"/>
      <c r="R217" s="476"/>
      <c r="S217" s="477"/>
      <c r="T217" s="481"/>
      <c r="U217" s="482"/>
      <c r="V217" s="482"/>
      <c r="W217" s="482"/>
      <c r="X217" s="482"/>
      <c r="Y217" s="482"/>
      <c r="Z217" s="482"/>
      <c r="AA217" s="483"/>
    </row>
    <row r="218" spans="1:27" ht="18" customHeight="1" x14ac:dyDescent="0.2">
      <c r="A218" s="484"/>
      <c r="B218" s="485"/>
      <c r="C218" s="486"/>
      <c r="D218" s="478"/>
      <c r="E218" s="479"/>
      <c r="F218" s="479"/>
      <c r="G218" s="479"/>
      <c r="H218" s="479"/>
      <c r="I218" s="479"/>
      <c r="J218" s="479"/>
      <c r="K218" s="479"/>
      <c r="L218" s="479"/>
      <c r="M218" s="479"/>
      <c r="N218" s="479"/>
      <c r="O218" s="479"/>
      <c r="P218" s="479"/>
      <c r="Q218" s="479"/>
      <c r="R218" s="479"/>
      <c r="S218" s="480"/>
      <c r="T218" s="487"/>
      <c r="U218" s="488"/>
      <c r="V218" s="488"/>
      <c r="W218" s="488"/>
      <c r="X218" s="488"/>
      <c r="Y218" s="488"/>
      <c r="Z218" s="488"/>
      <c r="AA218" s="489"/>
    </row>
    <row r="219" spans="1:27" ht="18" customHeight="1" x14ac:dyDescent="0.2">
      <c r="A219" s="490" t="str">
        <f>(A22)</f>
        <v>WYDZIAŁ BUDOWNICTWA ARCHITEKTURY I INŻYNIERII ŚRODOWISKA</v>
      </c>
      <c r="B219" s="345"/>
      <c r="C219" s="440"/>
      <c r="D219" s="478"/>
      <c r="E219" s="479"/>
      <c r="F219" s="479"/>
      <c r="G219" s="479"/>
      <c r="H219" s="479"/>
      <c r="I219" s="479"/>
      <c r="J219" s="479"/>
      <c r="K219" s="479"/>
      <c r="L219" s="479"/>
      <c r="M219" s="479"/>
      <c r="N219" s="479"/>
      <c r="O219" s="479"/>
      <c r="P219" s="479"/>
      <c r="Q219" s="479"/>
      <c r="R219" s="479"/>
      <c r="S219" s="480"/>
      <c r="T219" s="487"/>
      <c r="U219" s="488"/>
      <c r="V219" s="488"/>
      <c r="W219" s="488"/>
      <c r="X219" s="488"/>
      <c r="Y219" s="488"/>
      <c r="Z219" s="488"/>
      <c r="AA219" s="489"/>
    </row>
    <row r="220" spans="1:27" ht="18" customHeight="1" x14ac:dyDescent="0.2">
      <c r="A220" s="490"/>
      <c r="B220" s="345"/>
      <c r="C220" s="440"/>
      <c r="D220" s="143" t="s">
        <v>78</v>
      </c>
      <c r="E220" s="5"/>
      <c r="F220" s="5"/>
      <c r="G220" s="5"/>
      <c r="H220" s="47" t="str">
        <f>(H23)</f>
        <v>PROFIL OGÓLNOAKADEMICKI</v>
      </c>
      <c r="J220" s="7"/>
      <c r="K220" s="7"/>
      <c r="L220" s="7"/>
      <c r="M220" s="7"/>
      <c r="N220" s="7"/>
      <c r="O220" s="7"/>
      <c r="P220" s="8"/>
      <c r="Q220" s="8"/>
      <c r="R220" s="8"/>
      <c r="S220" s="9"/>
      <c r="T220" s="439"/>
      <c r="U220" s="345"/>
      <c r="V220" s="345"/>
      <c r="W220" s="345"/>
      <c r="X220" s="345"/>
      <c r="Y220" s="345"/>
      <c r="Z220" s="345"/>
      <c r="AA220" s="491"/>
    </row>
    <row r="221" spans="1:27" ht="18" customHeight="1" x14ac:dyDescent="0.2">
      <c r="A221" s="439"/>
      <c r="B221" s="345"/>
      <c r="C221" s="440"/>
      <c r="D221" s="143" t="s">
        <v>61</v>
      </c>
      <c r="E221" s="5"/>
      <c r="F221" s="5"/>
      <c r="G221" s="143"/>
      <c r="H221" s="7" t="str">
        <f>(H24)</f>
        <v>STUDIA DRUGIEGO STOPNIA (1,5-letnie)</v>
      </c>
      <c r="J221" s="7"/>
      <c r="K221" s="7"/>
      <c r="L221" s="7"/>
      <c r="M221" s="7"/>
      <c r="N221" s="7"/>
      <c r="O221" s="7"/>
      <c r="P221" s="8"/>
      <c r="Q221" s="8"/>
      <c r="R221" s="8"/>
      <c r="S221" s="9"/>
      <c r="T221" s="444"/>
      <c r="U221" s="445"/>
      <c r="V221" s="445"/>
      <c r="W221" s="445"/>
      <c r="X221" s="445"/>
      <c r="Y221" s="445"/>
      <c r="Z221" s="445"/>
      <c r="AA221" s="492"/>
    </row>
    <row r="222" spans="1:27" ht="18" customHeight="1" x14ac:dyDescent="0.2">
      <c r="A222" s="439" t="s">
        <v>59</v>
      </c>
      <c r="B222" s="345"/>
      <c r="C222" s="440"/>
      <c r="D222" s="143" t="s">
        <v>60</v>
      </c>
      <c r="E222" s="5"/>
      <c r="F222" s="5"/>
      <c r="G222" s="143"/>
      <c r="H222" s="7" t="str">
        <f>(H25)</f>
        <v xml:space="preserve">STUDIA STACJONARNE </v>
      </c>
      <c r="J222" s="7"/>
      <c r="K222" s="7"/>
      <c r="L222" s="7"/>
      <c r="M222" s="7"/>
      <c r="N222" s="7"/>
      <c r="O222" s="7"/>
      <c r="P222" s="8"/>
      <c r="Q222" s="8"/>
      <c r="R222" s="8"/>
      <c r="S222" s="9"/>
      <c r="T222" s="441"/>
      <c r="U222" s="442"/>
      <c r="V222" s="442"/>
      <c r="W222" s="442"/>
      <c r="X222" s="442"/>
      <c r="Y222" s="442"/>
      <c r="Z222" s="442"/>
      <c r="AA222" s="443"/>
    </row>
    <row r="223" spans="1:27" ht="18" customHeight="1" x14ac:dyDescent="0.2">
      <c r="A223" s="444" t="s">
        <v>37</v>
      </c>
      <c r="B223" s="445"/>
      <c r="C223" s="446"/>
      <c r="D223" s="143" t="s">
        <v>0</v>
      </c>
      <c r="E223" s="143"/>
      <c r="F223" s="143"/>
      <c r="G223" s="143"/>
      <c r="H223" s="7" t="str">
        <f>(H26)</f>
        <v>BUDOWNICTWO</v>
      </c>
      <c r="J223" s="7"/>
      <c r="K223" s="7"/>
      <c r="L223" s="7"/>
      <c r="M223" s="7"/>
      <c r="N223" s="7"/>
      <c r="O223" s="7"/>
      <c r="P223" s="8"/>
      <c r="Q223" s="8"/>
      <c r="R223" s="8"/>
      <c r="S223" s="9"/>
      <c r="T223" s="441" t="s">
        <v>76</v>
      </c>
      <c r="U223" s="442"/>
      <c r="V223" s="442"/>
      <c r="W223" s="442"/>
      <c r="X223" s="442"/>
      <c r="Y223" s="442"/>
      <c r="Z223" s="442"/>
      <c r="AA223" s="443"/>
    </row>
    <row r="224" spans="1:27" ht="18" customHeight="1" x14ac:dyDescent="0.2">
      <c r="A224" s="439" t="s">
        <v>38</v>
      </c>
      <c r="B224" s="345"/>
      <c r="C224" s="440"/>
      <c r="D224" s="10" t="s">
        <v>1</v>
      </c>
      <c r="E224" s="143"/>
      <c r="F224" s="143"/>
      <c r="G224" s="143"/>
      <c r="H224" s="143" t="s">
        <v>108</v>
      </c>
      <c r="J224" s="8"/>
      <c r="K224" s="7"/>
      <c r="L224" s="7"/>
      <c r="M224" s="7"/>
      <c r="N224" s="7"/>
      <c r="O224" s="7"/>
      <c r="P224" s="8"/>
      <c r="Q224" s="8"/>
      <c r="R224" s="8"/>
      <c r="S224" s="9"/>
      <c r="T224" s="441" t="s">
        <v>77</v>
      </c>
      <c r="U224" s="442"/>
      <c r="V224" s="442"/>
      <c r="W224" s="442"/>
      <c r="X224" s="442"/>
      <c r="Y224" s="442"/>
      <c r="Z224" s="442"/>
      <c r="AA224" s="443"/>
    </row>
    <row r="225" spans="1:27" ht="18" customHeight="1" thickBot="1" x14ac:dyDescent="0.25">
      <c r="A225" s="11"/>
      <c r="B225" s="141"/>
      <c r="C225" s="12"/>
      <c r="D225" s="10"/>
      <c r="E225" s="143"/>
      <c r="F225" s="143"/>
      <c r="G225" s="143"/>
      <c r="H225" s="143"/>
      <c r="I225" s="6"/>
      <c r="J225" s="143"/>
      <c r="K225" s="6"/>
      <c r="L225" s="7"/>
      <c r="M225" s="7"/>
      <c r="N225" s="7"/>
      <c r="O225" s="7"/>
      <c r="P225" s="8"/>
      <c r="Q225" s="8"/>
      <c r="R225" s="8"/>
      <c r="S225" s="9"/>
      <c r="T225" s="447"/>
      <c r="U225" s="448"/>
      <c r="V225" s="448"/>
      <c r="W225" s="448"/>
      <c r="X225" s="448"/>
      <c r="Y225" s="448"/>
      <c r="Z225" s="448"/>
      <c r="AA225" s="449"/>
    </row>
    <row r="226" spans="1:27" ht="18" customHeight="1" thickBot="1" x14ac:dyDescent="0.25">
      <c r="A226" s="450"/>
      <c r="B226" s="450"/>
      <c r="C226" s="450"/>
      <c r="D226" s="450"/>
      <c r="E226" s="450"/>
      <c r="F226" s="450"/>
      <c r="G226" s="450"/>
      <c r="H226" s="450"/>
      <c r="I226" s="450"/>
      <c r="J226" s="450"/>
      <c r="K226" s="450"/>
      <c r="L226" s="450"/>
      <c r="M226" s="450"/>
      <c r="N226" s="450"/>
      <c r="O226" s="450"/>
      <c r="P226" s="450"/>
      <c r="Q226" s="450"/>
      <c r="R226" s="450"/>
      <c r="S226" s="450"/>
      <c r="T226" s="450"/>
      <c r="U226" s="450"/>
      <c r="V226" s="450"/>
      <c r="W226" s="450"/>
      <c r="X226" s="450"/>
      <c r="Y226" s="450"/>
      <c r="Z226" s="450"/>
      <c r="AA226" s="450"/>
    </row>
    <row r="227" spans="1:27" ht="18" customHeight="1" x14ac:dyDescent="0.2">
      <c r="A227" s="451" t="s">
        <v>41</v>
      </c>
      <c r="B227" s="454" t="s">
        <v>69</v>
      </c>
      <c r="C227" s="455"/>
      <c r="D227" s="460" t="s">
        <v>3</v>
      </c>
      <c r="E227" s="455"/>
      <c r="F227" s="461"/>
      <c r="G227" s="464" t="s">
        <v>4</v>
      </c>
      <c r="H227" s="351"/>
      <c r="I227" s="351"/>
      <c r="J227" s="351"/>
      <c r="K227" s="351"/>
      <c r="L227" s="464" t="s">
        <v>42</v>
      </c>
      <c r="M227" s="351"/>
      <c r="N227" s="351"/>
      <c r="O227" s="351"/>
      <c r="P227" s="351"/>
      <c r="Q227" s="351"/>
      <c r="R227" s="351"/>
      <c r="S227" s="351"/>
      <c r="T227" s="351"/>
      <c r="U227" s="351"/>
      <c r="V227" s="351"/>
      <c r="W227" s="351"/>
      <c r="X227" s="351"/>
      <c r="Y227" s="351"/>
      <c r="Z227" s="351"/>
      <c r="AA227" s="352"/>
    </row>
    <row r="228" spans="1:27" ht="18" customHeight="1" x14ac:dyDescent="0.2">
      <c r="A228" s="452"/>
      <c r="B228" s="456"/>
      <c r="C228" s="457"/>
      <c r="D228" s="462"/>
      <c r="E228" s="457"/>
      <c r="F228" s="463"/>
      <c r="G228" s="465" t="s">
        <v>5</v>
      </c>
      <c r="H228" s="398" t="s">
        <v>6</v>
      </c>
      <c r="I228" s="398"/>
      <c r="J228" s="398"/>
      <c r="K228" s="399"/>
      <c r="L228" s="466" t="s">
        <v>43</v>
      </c>
      <c r="M228" s="467"/>
      <c r="N228" s="467"/>
      <c r="O228" s="359"/>
      <c r="P228" s="466" t="s">
        <v>44</v>
      </c>
      <c r="Q228" s="467"/>
      <c r="R228" s="467"/>
      <c r="S228" s="468"/>
      <c r="T228" s="469" t="s">
        <v>45</v>
      </c>
      <c r="U228" s="467"/>
      <c r="V228" s="467"/>
      <c r="W228" s="359"/>
      <c r="X228" s="466" t="s">
        <v>46</v>
      </c>
      <c r="Y228" s="467"/>
      <c r="Z228" s="467"/>
      <c r="AA228" s="468"/>
    </row>
    <row r="229" spans="1:27" ht="18" customHeight="1" x14ac:dyDescent="0.2">
      <c r="A229" s="452"/>
      <c r="B229" s="456"/>
      <c r="C229" s="457"/>
      <c r="D229" s="470" t="s">
        <v>7</v>
      </c>
      <c r="E229" s="472" t="s">
        <v>8</v>
      </c>
      <c r="F229" s="392" t="s">
        <v>39</v>
      </c>
      <c r="G229" s="396"/>
      <c r="H229" s="398" t="s">
        <v>9</v>
      </c>
      <c r="I229" s="398" t="s">
        <v>10</v>
      </c>
      <c r="J229" s="398" t="s">
        <v>11</v>
      </c>
      <c r="K229" s="399" t="s">
        <v>35</v>
      </c>
      <c r="L229" s="436" t="s">
        <v>70</v>
      </c>
      <c r="M229" s="437"/>
      <c r="N229" s="437"/>
      <c r="O229" s="437"/>
      <c r="P229" s="437"/>
      <c r="Q229" s="437"/>
      <c r="R229" s="437"/>
      <c r="S229" s="437"/>
      <c r="T229" s="437"/>
      <c r="U229" s="437"/>
      <c r="V229" s="437"/>
      <c r="W229" s="437"/>
      <c r="X229" s="437"/>
      <c r="Y229" s="437"/>
      <c r="Z229" s="437"/>
      <c r="AA229" s="438"/>
    </row>
    <row r="230" spans="1:27" ht="18" customHeight="1" x14ac:dyDescent="0.2">
      <c r="A230" s="452"/>
      <c r="B230" s="456"/>
      <c r="C230" s="457"/>
      <c r="D230" s="470"/>
      <c r="E230" s="473"/>
      <c r="F230" s="393"/>
      <c r="G230" s="396"/>
      <c r="H230" s="398"/>
      <c r="I230" s="398"/>
      <c r="J230" s="398"/>
      <c r="K230" s="399"/>
      <c r="L230" s="378" t="s">
        <v>9</v>
      </c>
      <c r="M230" s="380" t="s">
        <v>10</v>
      </c>
      <c r="N230" s="382" t="s">
        <v>11</v>
      </c>
      <c r="O230" s="15" t="s">
        <v>47</v>
      </c>
      <c r="P230" s="378" t="s">
        <v>9</v>
      </c>
      <c r="Q230" s="380" t="s">
        <v>10</v>
      </c>
      <c r="R230" s="382" t="s">
        <v>11</v>
      </c>
      <c r="S230" s="15" t="s">
        <v>47</v>
      </c>
      <c r="T230" s="378" t="s">
        <v>9</v>
      </c>
      <c r="U230" s="380" t="s">
        <v>10</v>
      </c>
      <c r="V230" s="382" t="s">
        <v>11</v>
      </c>
      <c r="W230" s="15" t="s">
        <v>47</v>
      </c>
      <c r="X230" s="378" t="s">
        <v>9</v>
      </c>
      <c r="Y230" s="380" t="s">
        <v>10</v>
      </c>
      <c r="Z230" s="382" t="s">
        <v>11</v>
      </c>
      <c r="AA230" s="15" t="s">
        <v>47</v>
      </c>
    </row>
    <row r="231" spans="1:27" ht="18" customHeight="1" thickBot="1" x14ac:dyDescent="0.25">
      <c r="A231" s="453"/>
      <c r="B231" s="458"/>
      <c r="C231" s="459"/>
      <c r="D231" s="471"/>
      <c r="E231" s="474"/>
      <c r="F231" s="394"/>
      <c r="G231" s="397"/>
      <c r="H231" s="381"/>
      <c r="I231" s="381"/>
      <c r="J231" s="381"/>
      <c r="K231" s="400"/>
      <c r="L231" s="379"/>
      <c r="M231" s="381"/>
      <c r="N231" s="383"/>
      <c r="O231" s="16" t="s">
        <v>23</v>
      </c>
      <c r="P231" s="379"/>
      <c r="Q231" s="381"/>
      <c r="R231" s="383"/>
      <c r="S231" s="16" t="s">
        <v>23</v>
      </c>
      <c r="T231" s="379"/>
      <c r="U231" s="381"/>
      <c r="V231" s="383"/>
      <c r="W231" s="16" t="s">
        <v>23</v>
      </c>
      <c r="X231" s="379"/>
      <c r="Y231" s="381"/>
      <c r="Z231" s="383"/>
      <c r="AA231" s="16" t="s">
        <v>23</v>
      </c>
    </row>
    <row r="232" spans="1:27" ht="18" customHeight="1" thickBot="1" x14ac:dyDescent="0.25">
      <c r="A232" s="224" t="s">
        <v>166</v>
      </c>
      <c r="B232" s="431" t="s">
        <v>36</v>
      </c>
      <c r="C232" s="431"/>
      <c r="D232" s="431"/>
      <c r="E232" s="431"/>
      <c r="F232" s="431"/>
      <c r="G232" s="431"/>
      <c r="H232" s="431"/>
      <c r="I232" s="431"/>
      <c r="J232" s="431"/>
      <c r="K232" s="431"/>
      <c r="L232" s="432"/>
      <c r="M232" s="432"/>
      <c r="N232" s="432"/>
      <c r="O232" s="432"/>
      <c r="P232" s="432"/>
      <c r="Q232" s="432"/>
      <c r="R232" s="432"/>
      <c r="S232" s="432"/>
      <c r="T232" s="432"/>
      <c r="U232" s="432"/>
      <c r="V232" s="432"/>
      <c r="W232" s="432"/>
      <c r="X232" s="432"/>
      <c r="Y232" s="432"/>
      <c r="Z232" s="432"/>
      <c r="AA232" s="433"/>
    </row>
    <row r="233" spans="1:27" ht="18" customHeight="1" x14ac:dyDescent="0.2">
      <c r="A233" s="17" t="s">
        <v>12</v>
      </c>
      <c r="B233" s="217" t="s">
        <v>145</v>
      </c>
      <c r="C233" s="136"/>
      <c r="D233" s="178">
        <v>1</v>
      </c>
      <c r="E233" s="179">
        <v>1</v>
      </c>
      <c r="F233" s="180">
        <v>4</v>
      </c>
      <c r="G233" s="17">
        <f t="shared" ref="G233:G246" si="24">SUM(H233:K233)</f>
        <v>60</v>
      </c>
      <c r="H233" s="233">
        <f>L233+P233+T233+X233</f>
        <v>30</v>
      </c>
      <c r="I233" s="233">
        <f>M233+Q233+U233+Y233</f>
        <v>0</v>
      </c>
      <c r="J233" s="233">
        <f t="shared" ref="J233:K246" si="25">N233+R233+V233+Z233</f>
        <v>0</v>
      </c>
      <c r="K233" s="233">
        <f t="shared" si="25"/>
        <v>30</v>
      </c>
      <c r="L233" s="61"/>
      <c r="M233" s="59"/>
      <c r="N233" s="59"/>
      <c r="O233" s="60"/>
      <c r="P233" s="225">
        <v>30</v>
      </c>
      <c r="Q233" s="160"/>
      <c r="R233" s="160"/>
      <c r="S233" s="161">
        <v>30</v>
      </c>
      <c r="T233" s="162"/>
      <c r="U233" s="160"/>
      <c r="V233" s="160"/>
      <c r="W233" s="161"/>
      <c r="X233" s="61"/>
      <c r="Y233" s="59"/>
      <c r="Z233" s="59"/>
      <c r="AA233" s="60"/>
    </row>
    <row r="234" spans="1:27" ht="18" customHeight="1" x14ac:dyDescent="0.2">
      <c r="A234" s="31" t="s">
        <v>13</v>
      </c>
      <c r="B234" s="217" t="s">
        <v>154</v>
      </c>
      <c r="C234" s="136"/>
      <c r="D234" s="178"/>
      <c r="E234" s="179">
        <v>2</v>
      </c>
      <c r="F234" s="180">
        <v>2</v>
      </c>
      <c r="G234" s="31">
        <f t="shared" si="24"/>
        <v>30</v>
      </c>
      <c r="H234" s="233">
        <f t="shared" ref="H234:I246" si="26">L234+P234+T234+X234</f>
        <v>15</v>
      </c>
      <c r="I234" s="233">
        <f t="shared" si="26"/>
        <v>0</v>
      </c>
      <c r="J234" s="233">
        <f t="shared" si="25"/>
        <v>0</v>
      </c>
      <c r="K234" s="233">
        <f t="shared" si="25"/>
        <v>15</v>
      </c>
      <c r="L234" s="72"/>
      <c r="M234" s="70"/>
      <c r="N234" s="70"/>
      <c r="O234" s="71"/>
      <c r="P234" s="162">
        <v>15</v>
      </c>
      <c r="Q234" s="160"/>
      <c r="R234" s="160"/>
      <c r="S234" s="161">
        <v>15</v>
      </c>
      <c r="T234" s="162"/>
      <c r="U234" s="160"/>
      <c r="V234" s="160"/>
      <c r="W234" s="161"/>
      <c r="X234" s="72"/>
      <c r="Y234" s="70"/>
      <c r="Z234" s="70"/>
      <c r="AA234" s="71"/>
    </row>
    <row r="235" spans="1:27" ht="18" customHeight="1" x14ac:dyDescent="0.2">
      <c r="A235" s="31" t="s">
        <v>14</v>
      </c>
      <c r="B235" s="217" t="s">
        <v>147</v>
      </c>
      <c r="C235" s="136"/>
      <c r="D235" s="178"/>
      <c r="E235" s="179">
        <v>2</v>
      </c>
      <c r="F235" s="180">
        <v>2</v>
      </c>
      <c r="G235" s="31">
        <f t="shared" si="24"/>
        <v>45</v>
      </c>
      <c r="H235" s="233">
        <f t="shared" si="26"/>
        <v>30</v>
      </c>
      <c r="I235" s="233">
        <f t="shared" si="26"/>
        <v>0</v>
      </c>
      <c r="J235" s="233">
        <f t="shared" si="25"/>
        <v>0</v>
      </c>
      <c r="K235" s="233">
        <f t="shared" si="25"/>
        <v>15</v>
      </c>
      <c r="L235" s="72"/>
      <c r="M235" s="70"/>
      <c r="N235" s="70"/>
      <c r="O235" s="71"/>
      <c r="P235" s="162">
        <v>30</v>
      </c>
      <c r="Q235" s="160"/>
      <c r="R235" s="160"/>
      <c r="S235" s="161">
        <v>15</v>
      </c>
      <c r="T235" s="163"/>
      <c r="U235" s="164"/>
      <c r="V235" s="164"/>
      <c r="W235" s="165"/>
      <c r="X235" s="72"/>
      <c r="Y235" s="70"/>
      <c r="Z235" s="70"/>
      <c r="AA235" s="71"/>
    </row>
    <row r="236" spans="1:27" ht="18" customHeight="1" x14ac:dyDescent="0.2">
      <c r="A236" s="31" t="s">
        <v>15</v>
      </c>
      <c r="B236" s="217" t="s">
        <v>144</v>
      </c>
      <c r="C236" s="137"/>
      <c r="D236" s="219"/>
      <c r="E236" s="179">
        <v>2</v>
      </c>
      <c r="F236" s="180">
        <v>2</v>
      </c>
      <c r="G236" s="31">
        <f t="shared" si="24"/>
        <v>30</v>
      </c>
      <c r="H236" s="233">
        <f t="shared" si="26"/>
        <v>15</v>
      </c>
      <c r="I236" s="233">
        <f t="shared" si="26"/>
        <v>0</v>
      </c>
      <c r="J236" s="233">
        <f t="shared" si="25"/>
        <v>0</v>
      </c>
      <c r="K236" s="233">
        <f t="shared" si="25"/>
        <v>15</v>
      </c>
      <c r="L236" s="72"/>
      <c r="M236" s="70"/>
      <c r="N236" s="70"/>
      <c r="O236" s="71"/>
      <c r="P236" s="167"/>
      <c r="Q236" s="164"/>
      <c r="R236" s="164"/>
      <c r="S236" s="165"/>
      <c r="T236" s="162">
        <v>15</v>
      </c>
      <c r="U236" s="160"/>
      <c r="V236" s="160"/>
      <c r="W236" s="161">
        <v>15</v>
      </c>
      <c r="X236" s="72"/>
      <c r="Y236" s="70"/>
      <c r="Z236" s="70"/>
      <c r="AA236" s="71"/>
    </row>
    <row r="237" spans="1:27" ht="18" customHeight="1" x14ac:dyDescent="0.2">
      <c r="A237" s="31" t="s">
        <v>16</v>
      </c>
      <c r="B237" s="222" t="s">
        <v>149</v>
      </c>
      <c r="C237" s="137"/>
      <c r="D237" s="219"/>
      <c r="E237" s="179">
        <v>2</v>
      </c>
      <c r="F237" s="180">
        <v>2</v>
      </c>
      <c r="G237" s="31">
        <f t="shared" si="24"/>
        <v>30</v>
      </c>
      <c r="H237" s="233">
        <f t="shared" si="26"/>
        <v>15</v>
      </c>
      <c r="I237" s="233">
        <f t="shared" si="26"/>
        <v>0</v>
      </c>
      <c r="J237" s="233">
        <f t="shared" si="25"/>
        <v>0</v>
      </c>
      <c r="K237" s="233">
        <f t="shared" si="25"/>
        <v>15</v>
      </c>
      <c r="L237" s="72"/>
      <c r="M237" s="70"/>
      <c r="N237" s="70"/>
      <c r="O237" s="71"/>
      <c r="P237" s="167">
        <v>15</v>
      </c>
      <c r="Q237" s="164"/>
      <c r="R237" s="164"/>
      <c r="S237" s="165">
        <v>15</v>
      </c>
      <c r="T237" s="163"/>
      <c r="U237" s="164"/>
      <c r="V237" s="164"/>
      <c r="W237" s="165"/>
      <c r="X237" s="72"/>
      <c r="Y237" s="70"/>
      <c r="Z237" s="70"/>
      <c r="AA237" s="71"/>
    </row>
    <row r="238" spans="1:27" ht="18" customHeight="1" x14ac:dyDescent="0.2">
      <c r="A238" s="31" t="s">
        <v>28</v>
      </c>
      <c r="B238" s="222" t="s">
        <v>150</v>
      </c>
      <c r="C238" s="137"/>
      <c r="D238" s="219"/>
      <c r="E238" s="179">
        <v>2</v>
      </c>
      <c r="F238" s="180">
        <v>2</v>
      </c>
      <c r="G238" s="31">
        <f t="shared" si="24"/>
        <v>30</v>
      </c>
      <c r="H238" s="233">
        <f t="shared" si="26"/>
        <v>15</v>
      </c>
      <c r="I238" s="233">
        <f t="shared" si="26"/>
        <v>0</v>
      </c>
      <c r="J238" s="233">
        <f t="shared" si="25"/>
        <v>0</v>
      </c>
      <c r="K238" s="233">
        <f t="shared" si="25"/>
        <v>15</v>
      </c>
      <c r="L238" s="72"/>
      <c r="M238" s="70"/>
      <c r="N238" s="70"/>
      <c r="O238" s="71"/>
      <c r="P238" s="167">
        <v>15</v>
      </c>
      <c r="Q238" s="164"/>
      <c r="R238" s="164"/>
      <c r="S238" s="165">
        <v>15</v>
      </c>
      <c r="T238" s="163"/>
      <c r="U238" s="164"/>
      <c r="V238" s="164"/>
      <c r="W238" s="165"/>
      <c r="X238" s="72"/>
      <c r="Y238" s="70"/>
      <c r="Z238" s="70"/>
      <c r="AA238" s="71"/>
    </row>
    <row r="239" spans="1:27" ht="18" customHeight="1" x14ac:dyDescent="0.2">
      <c r="A239" s="31" t="s">
        <v>29</v>
      </c>
      <c r="B239" s="217" t="s">
        <v>158</v>
      </c>
      <c r="C239" s="136"/>
      <c r="D239" s="178">
        <v>1</v>
      </c>
      <c r="E239" s="179">
        <v>1</v>
      </c>
      <c r="F239" s="180">
        <v>5</v>
      </c>
      <c r="G239" s="31">
        <f t="shared" si="24"/>
        <v>75</v>
      </c>
      <c r="H239" s="233">
        <f t="shared" si="26"/>
        <v>45</v>
      </c>
      <c r="I239" s="233">
        <f t="shared" si="26"/>
        <v>0</v>
      </c>
      <c r="J239" s="233">
        <f t="shared" si="25"/>
        <v>0</v>
      </c>
      <c r="K239" s="233">
        <f t="shared" si="25"/>
        <v>30</v>
      </c>
      <c r="L239" s="72"/>
      <c r="M239" s="70"/>
      <c r="N239" s="70"/>
      <c r="O239" s="71"/>
      <c r="P239" s="225">
        <v>45</v>
      </c>
      <c r="Q239" s="157"/>
      <c r="R239" s="157"/>
      <c r="S239" s="158">
        <v>30</v>
      </c>
      <c r="T239" s="163"/>
      <c r="U239" s="164"/>
      <c r="V239" s="164"/>
      <c r="W239" s="165"/>
      <c r="X239" s="72"/>
      <c r="Y239" s="70"/>
      <c r="Z239" s="70"/>
      <c r="AA239" s="71"/>
    </row>
    <row r="240" spans="1:27" ht="18" customHeight="1" x14ac:dyDescent="0.2">
      <c r="A240" s="31" t="s">
        <v>30</v>
      </c>
      <c r="B240" s="217" t="s">
        <v>159</v>
      </c>
      <c r="C240" s="136"/>
      <c r="D240" s="178">
        <v>1</v>
      </c>
      <c r="E240" s="179">
        <v>1</v>
      </c>
      <c r="F240" s="180">
        <v>5</v>
      </c>
      <c r="G240" s="31">
        <f t="shared" si="24"/>
        <v>75</v>
      </c>
      <c r="H240" s="233">
        <f t="shared" si="26"/>
        <v>45</v>
      </c>
      <c r="I240" s="233">
        <f t="shared" si="26"/>
        <v>0</v>
      </c>
      <c r="J240" s="233">
        <f t="shared" si="25"/>
        <v>0</v>
      </c>
      <c r="K240" s="233">
        <f t="shared" si="25"/>
        <v>30</v>
      </c>
      <c r="L240" s="72"/>
      <c r="M240" s="70"/>
      <c r="N240" s="70"/>
      <c r="O240" s="71"/>
      <c r="P240" s="225">
        <v>45</v>
      </c>
      <c r="Q240" s="157"/>
      <c r="R240" s="157"/>
      <c r="S240" s="158">
        <v>30</v>
      </c>
      <c r="T240" s="163"/>
      <c r="U240" s="164"/>
      <c r="V240" s="164"/>
      <c r="W240" s="165"/>
      <c r="X240" s="72"/>
      <c r="Y240" s="70"/>
      <c r="Z240" s="70"/>
      <c r="AA240" s="71"/>
    </row>
    <row r="241" spans="1:29" ht="18" customHeight="1" x14ac:dyDescent="0.2">
      <c r="A241" s="31" t="s">
        <v>31</v>
      </c>
      <c r="B241" s="222" t="s">
        <v>160</v>
      </c>
      <c r="C241" s="137"/>
      <c r="D241" s="178">
        <v>1</v>
      </c>
      <c r="E241" s="179">
        <v>1</v>
      </c>
      <c r="F241" s="180">
        <v>5</v>
      </c>
      <c r="G241" s="31">
        <f t="shared" si="24"/>
        <v>60</v>
      </c>
      <c r="H241" s="233">
        <f t="shared" si="26"/>
        <v>30</v>
      </c>
      <c r="I241" s="233">
        <f t="shared" si="26"/>
        <v>0</v>
      </c>
      <c r="J241" s="233">
        <f t="shared" si="25"/>
        <v>0</v>
      </c>
      <c r="K241" s="233">
        <f t="shared" si="25"/>
        <v>30</v>
      </c>
      <c r="L241" s="72"/>
      <c r="M241" s="70"/>
      <c r="N241" s="70"/>
      <c r="O241" s="71"/>
      <c r="P241" s="225">
        <v>30</v>
      </c>
      <c r="Q241" s="164"/>
      <c r="R241" s="164"/>
      <c r="S241" s="165">
        <v>30</v>
      </c>
      <c r="T241" s="163"/>
      <c r="U241" s="164"/>
      <c r="V241" s="164"/>
      <c r="W241" s="165"/>
      <c r="X241" s="72"/>
      <c r="Y241" s="70"/>
      <c r="Z241" s="70"/>
      <c r="AA241" s="71"/>
    </row>
    <row r="242" spans="1:29" ht="18" customHeight="1" x14ac:dyDescent="0.2">
      <c r="A242" s="31" t="s">
        <v>32</v>
      </c>
      <c r="B242" s="222" t="s">
        <v>161</v>
      </c>
      <c r="C242" s="137"/>
      <c r="D242" s="219"/>
      <c r="E242" s="179">
        <v>2</v>
      </c>
      <c r="F242" s="180">
        <v>2</v>
      </c>
      <c r="G242" s="31">
        <f t="shared" si="24"/>
        <v>30</v>
      </c>
      <c r="H242" s="233">
        <f t="shared" si="26"/>
        <v>15</v>
      </c>
      <c r="I242" s="233">
        <f t="shared" si="26"/>
        <v>0</v>
      </c>
      <c r="J242" s="233">
        <f t="shared" si="25"/>
        <v>0</v>
      </c>
      <c r="K242" s="233">
        <f t="shared" si="25"/>
        <v>15</v>
      </c>
      <c r="L242" s="72"/>
      <c r="M242" s="70"/>
      <c r="N242" s="70"/>
      <c r="O242" s="71"/>
      <c r="P242" s="167">
        <v>15</v>
      </c>
      <c r="Q242" s="164"/>
      <c r="R242" s="164"/>
      <c r="S242" s="165">
        <v>15</v>
      </c>
      <c r="T242" s="163"/>
      <c r="U242" s="164"/>
      <c r="V242" s="164"/>
      <c r="W242" s="165"/>
      <c r="X242" s="72"/>
      <c r="Y242" s="70"/>
      <c r="Z242" s="70"/>
      <c r="AA242" s="71"/>
    </row>
    <row r="243" spans="1:29" ht="18" customHeight="1" x14ac:dyDescent="0.2">
      <c r="A243" s="31" t="s">
        <v>63</v>
      </c>
      <c r="B243" s="217" t="s">
        <v>162</v>
      </c>
      <c r="C243" s="137"/>
      <c r="D243" s="219"/>
      <c r="E243" s="220">
        <v>2</v>
      </c>
      <c r="F243" s="223">
        <v>3</v>
      </c>
      <c r="G243" s="31">
        <f t="shared" si="24"/>
        <v>45</v>
      </c>
      <c r="H243" s="233">
        <f t="shared" si="26"/>
        <v>30</v>
      </c>
      <c r="I243" s="233">
        <f t="shared" si="26"/>
        <v>0</v>
      </c>
      <c r="J243" s="233">
        <f t="shared" si="25"/>
        <v>0</v>
      </c>
      <c r="K243" s="233">
        <f t="shared" si="25"/>
        <v>15</v>
      </c>
      <c r="L243" s="72"/>
      <c r="M243" s="70"/>
      <c r="N243" s="70"/>
      <c r="O243" s="71"/>
      <c r="P243" s="167"/>
      <c r="Q243" s="164"/>
      <c r="R243" s="164"/>
      <c r="S243" s="165"/>
      <c r="T243" s="163">
        <v>30</v>
      </c>
      <c r="U243" s="164"/>
      <c r="V243" s="164"/>
      <c r="W243" s="165">
        <v>15</v>
      </c>
      <c r="X243" s="72"/>
      <c r="Y243" s="70"/>
      <c r="Z243" s="70"/>
      <c r="AA243" s="71"/>
    </row>
    <row r="244" spans="1:29" ht="18" customHeight="1" x14ac:dyDescent="0.2">
      <c r="A244" s="31" t="s">
        <v>80</v>
      </c>
      <c r="B244" s="222" t="s">
        <v>163</v>
      </c>
      <c r="C244" s="137"/>
      <c r="D244" s="219"/>
      <c r="E244" s="220">
        <v>2</v>
      </c>
      <c r="F244" s="223">
        <v>2</v>
      </c>
      <c r="G244" s="31">
        <f t="shared" si="24"/>
        <v>45</v>
      </c>
      <c r="H244" s="233">
        <f t="shared" si="26"/>
        <v>30</v>
      </c>
      <c r="I244" s="233">
        <f t="shared" si="26"/>
        <v>0</v>
      </c>
      <c r="J244" s="233">
        <f t="shared" si="25"/>
        <v>0</v>
      </c>
      <c r="K244" s="233">
        <f t="shared" si="25"/>
        <v>15</v>
      </c>
      <c r="L244" s="72"/>
      <c r="M244" s="70"/>
      <c r="N244" s="70"/>
      <c r="O244" s="71"/>
      <c r="P244" s="167"/>
      <c r="Q244" s="164"/>
      <c r="R244" s="164"/>
      <c r="S244" s="165"/>
      <c r="T244" s="163">
        <v>30</v>
      </c>
      <c r="U244" s="164"/>
      <c r="V244" s="164"/>
      <c r="W244" s="165">
        <v>15</v>
      </c>
      <c r="X244" s="72"/>
      <c r="Y244" s="70"/>
      <c r="Z244" s="70"/>
      <c r="AA244" s="71"/>
    </row>
    <row r="245" spans="1:29" ht="18" customHeight="1" x14ac:dyDescent="0.2">
      <c r="A245" s="31" t="s">
        <v>81</v>
      </c>
      <c r="B245" s="217" t="s">
        <v>164</v>
      </c>
      <c r="C245" s="137"/>
      <c r="D245" s="219"/>
      <c r="E245" s="220">
        <v>2</v>
      </c>
      <c r="F245" s="223">
        <v>2</v>
      </c>
      <c r="G245" s="31">
        <f t="shared" si="24"/>
        <v>30</v>
      </c>
      <c r="H245" s="233">
        <f t="shared" si="26"/>
        <v>15</v>
      </c>
      <c r="I245" s="233">
        <f t="shared" si="26"/>
        <v>0</v>
      </c>
      <c r="J245" s="233">
        <f t="shared" si="25"/>
        <v>0</v>
      </c>
      <c r="K245" s="233">
        <f t="shared" si="25"/>
        <v>15</v>
      </c>
      <c r="L245" s="72"/>
      <c r="M245" s="70"/>
      <c r="N245" s="70"/>
      <c r="O245" s="71"/>
      <c r="P245" s="167"/>
      <c r="Q245" s="164"/>
      <c r="R245" s="164"/>
      <c r="S245" s="165"/>
      <c r="T245" s="163">
        <v>15</v>
      </c>
      <c r="U245" s="164"/>
      <c r="V245" s="164"/>
      <c r="W245" s="165">
        <v>15</v>
      </c>
      <c r="X245" s="72"/>
      <c r="Y245" s="70"/>
      <c r="Z245" s="70"/>
      <c r="AA245" s="71"/>
    </row>
    <row r="246" spans="1:29" ht="18" customHeight="1" x14ac:dyDescent="0.2">
      <c r="A246" s="31" t="s">
        <v>82</v>
      </c>
      <c r="B246" s="204" t="s">
        <v>99</v>
      </c>
      <c r="C246" s="136"/>
      <c r="D246" s="178"/>
      <c r="E246" s="187">
        <v>2</v>
      </c>
      <c r="F246" s="158">
        <v>2</v>
      </c>
      <c r="G246" s="31">
        <f t="shared" si="24"/>
        <v>30</v>
      </c>
      <c r="H246" s="233">
        <f t="shared" si="26"/>
        <v>0</v>
      </c>
      <c r="I246" s="233">
        <f t="shared" si="26"/>
        <v>0</v>
      </c>
      <c r="J246" s="233">
        <f t="shared" si="25"/>
        <v>0</v>
      </c>
      <c r="K246" s="233">
        <f t="shared" si="25"/>
        <v>30</v>
      </c>
      <c r="L246" s="72"/>
      <c r="M246" s="70"/>
      <c r="N246" s="70"/>
      <c r="O246" s="71"/>
      <c r="P246" s="162"/>
      <c r="Q246" s="160"/>
      <c r="R246" s="160"/>
      <c r="S246" s="161">
        <v>15</v>
      </c>
      <c r="T246" s="162"/>
      <c r="U246" s="160"/>
      <c r="V246" s="160"/>
      <c r="W246" s="161">
        <v>15</v>
      </c>
      <c r="X246" s="72"/>
      <c r="Y246" s="70"/>
      <c r="Z246" s="70"/>
      <c r="AA246" s="71"/>
    </row>
    <row r="247" spans="1:29" ht="36" customHeight="1" thickBot="1" x14ac:dyDescent="0.25">
      <c r="A247" s="22" t="s">
        <v>83</v>
      </c>
      <c r="B247" s="429" t="s">
        <v>64</v>
      </c>
      <c r="C247" s="430"/>
      <c r="D247" s="178"/>
      <c r="E247" s="179"/>
      <c r="F247" s="180">
        <v>20</v>
      </c>
      <c r="G247" s="31"/>
      <c r="H247" s="70"/>
      <c r="I247" s="70"/>
      <c r="J247" s="70"/>
      <c r="K247" s="70"/>
      <c r="L247" s="32"/>
      <c r="M247" s="33"/>
      <c r="N247" s="34"/>
      <c r="O247" s="35"/>
      <c r="P247" s="169"/>
      <c r="Q247" s="170"/>
      <c r="R247" s="171"/>
      <c r="S247" s="172"/>
      <c r="T247" s="173"/>
      <c r="U247" s="171"/>
      <c r="V247" s="171"/>
      <c r="W247" s="172"/>
      <c r="X247" s="409" t="s">
        <v>65</v>
      </c>
      <c r="Y247" s="410"/>
      <c r="Z247" s="410"/>
      <c r="AA247" s="411"/>
    </row>
    <row r="248" spans="1:29" ht="18" customHeight="1" thickTop="1" x14ac:dyDescent="0.2">
      <c r="A248" s="92"/>
      <c r="B248" s="412" t="s">
        <v>17</v>
      </c>
      <c r="C248" s="413"/>
      <c r="D248" s="416">
        <f t="shared" ref="D248:AA248" si="27">SUM(D233:D247)</f>
        <v>4</v>
      </c>
      <c r="E248" s="418">
        <f t="shared" si="27"/>
        <v>24</v>
      </c>
      <c r="F248" s="420">
        <f t="shared" si="27"/>
        <v>60</v>
      </c>
      <c r="G248" s="422">
        <f t="shared" si="27"/>
        <v>615</v>
      </c>
      <c r="H248" s="418">
        <f t="shared" si="27"/>
        <v>330</v>
      </c>
      <c r="I248" s="418">
        <f t="shared" si="27"/>
        <v>0</v>
      </c>
      <c r="J248" s="418">
        <f t="shared" si="27"/>
        <v>0</v>
      </c>
      <c r="K248" s="420">
        <f t="shared" si="27"/>
        <v>285</v>
      </c>
      <c r="L248" s="102">
        <f t="shared" si="27"/>
        <v>0</v>
      </c>
      <c r="M248" s="103">
        <f t="shared" si="27"/>
        <v>0</v>
      </c>
      <c r="N248" s="103">
        <f t="shared" si="27"/>
        <v>0</v>
      </c>
      <c r="O248" s="104">
        <f t="shared" si="27"/>
        <v>0</v>
      </c>
      <c r="P248" s="102">
        <f t="shared" si="27"/>
        <v>240</v>
      </c>
      <c r="Q248" s="103">
        <f t="shared" si="27"/>
        <v>0</v>
      </c>
      <c r="R248" s="103">
        <f t="shared" si="27"/>
        <v>0</v>
      </c>
      <c r="S248" s="105">
        <f t="shared" si="27"/>
        <v>210</v>
      </c>
      <c r="T248" s="106">
        <f t="shared" si="27"/>
        <v>90</v>
      </c>
      <c r="U248" s="103">
        <f t="shared" si="27"/>
        <v>0</v>
      </c>
      <c r="V248" s="103">
        <f t="shared" si="27"/>
        <v>0</v>
      </c>
      <c r="W248" s="104">
        <f t="shared" si="27"/>
        <v>75</v>
      </c>
      <c r="X248" s="102">
        <f t="shared" si="27"/>
        <v>0</v>
      </c>
      <c r="Y248" s="103">
        <f t="shared" si="27"/>
        <v>0</v>
      </c>
      <c r="Z248" s="103">
        <f t="shared" si="27"/>
        <v>0</v>
      </c>
      <c r="AA248" s="105">
        <f t="shared" si="27"/>
        <v>0</v>
      </c>
    </row>
    <row r="249" spans="1:29" ht="18" customHeight="1" thickBot="1" x14ac:dyDescent="0.25">
      <c r="A249" s="93"/>
      <c r="B249" s="414"/>
      <c r="C249" s="415"/>
      <c r="D249" s="417"/>
      <c r="E249" s="419"/>
      <c r="F249" s="421"/>
      <c r="G249" s="423"/>
      <c r="H249" s="419"/>
      <c r="I249" s="419"/>
      <c r="J249" s="419"/>
      <c r="K249" s="421"/>
      <c r="L249" s="424">
        <f>SUM(L248:O248)</f>
        <v>0</v>
      </c>
      <c r="M249" s="425"/>
      <c r="N249" s="425"/>
      <c r="O249" s="426"/>
      <c r="P249" s="424">
        <f>SUM(P248:S248)</f>
        <v>450</v>
      </c>
      <c r="Q249" s="425"/>
      <c r="R249" s="425"/>
      <c r="S249" s="426"/>
      <c r="T249" s="424">
        <f>SUM(T248:W248)</f>
        <v>165</v>
      </c>
      <c r="U249" s="425"/>
      <c r="V249" s="425"/>
      <c r="W249" s="426"/>
      <c r="X249" s="424">
        <f>SUM(X248:AA248)</f>
        <v>0</v>
      </c>
      <c r="Y249" s="425"/>
      <c r="Z249" s="425"/>
      <c r="AA249" s="426"/>
    </row>
    <row r="250" spans="1:29" ht="18" customHeight="1" x14ac:dyDescent="0.2">
      <c r="A250" s="384" t="s">
        <v>62</v>
      </c>
      <c r="B250" s="385"/>
      <c r="C250" s="386"/>
      <c r="D250" s="387" t="s">
        <v>7</v>
      </c>
      <c r="E250" s="390" t="s">
        <v>8</v>
      </c>
      <c r="F250" s="392" t="s">
        <v>39</v>
      </c>
      <c r="G250" s="395" t="s">
        <v>5</v>
      </c>
      <c r="H250" s="398" t="s">
        <v>9</v>
      </c>
      <c r="I250" s="398" t="s">
        <v>10</v>
      </c>
      <c r="J250" s="398" t="s">
        <v>11</v>
      </c>
      <c r="K250" s="399" t="s">
        <v>35</v>
      </c>
      <c r="L250" s="374" t="s">
        <v>43</v>
      </c>
      <c r="M250" s="375"/>
      <c r="N250" s="375"/>
      <c r="O250" s="350"/>
      <c r="P250" s="374" t="s">
        <v>44</v>
      </c>
      <c r="Q250" s="375"/>
      <c r="R250" s="375"/>
      <c r="S250" s="376"/>
      <c r="T250" s="377" t="s">
        <v>45</v>
      </c>
      <c r="U250" s="375"/>
      <c r="V250" s="375"/>
      <c r="W250" s="350"/>
      <c r="X250" s="374" t="s">
        <v>46</v>
      </c>
      <c r="Y250" s="375"/>
      <c r="Z250" s="375"/>
      <c r="AA250" s="376"/>
    </row>
    <row r="251" spans="1:29" ht="18" customHeight="1" x14ac:dyDescent="0.2">
      <c r="A251" s="384"/>
      <c r="B251" s="385"/>
      <c r="C251" s="386"/>
      <c r="D251" s="388"/>
      <c r="E251" s="390"/>
      <c r="F251" s="393"/>
      <c r="G251" s="396"/>
      <c r="H251" s="398"/>
      <c r="I251" s="398"/>
      <c r="J251" s="398"/>
      <c r="K251" s="399"/>
      <c r="L251" s="378" t="s">
        <v>9</v>
      </c>
      <c r="M251" s="380" t="s">
        <v>10</v>
      </c>
      <c r="N251" s="382" t="s">
        <v>11</v>
      </c>
      <c r="O251" s="37" t="s">
        <v>47</v>
      </c>
      <c r="P251" s="378" t="s">
        <v>9</v>
      </c>
      <c r="Q251" s="380" t="s">
        <v>10</v>
      </c>
      <c r="R251" s="382" t="s">
        <v>11</v>
      </c>
      <c r="S251" s="37" t="s">
        <v>47</v>
      </c>
      <c r="T251" s="378" t="s">
        <v>9</v>
      </c>
      <c r="U251" s="380" t="s">
        <v>10</v>
      </c>
      <c r="V251" s="382" t="s">
        <v>11</v>
      </c>
      <c r="W251" s="37" t="s">
        <v>47</v>
      </c>
      <c r="X251" s="378" t="s">
        <v>9</v>
      </c>
      <c r="Y251" s="380" t="s">
        <v>10</v>
      </c>
      <c r="Z251" s="382" t="s">
        <v>11</v>
      </c>
      <c r="AA251" s="37" t="s">
        <v>47</v>
      </c>
    </row>
    <row r="252" spans="1:29" ht="18" customHeight="1" thickBot="1" x14ac:dyDescent="0.25">
      <c r="A252" s="384"/>
      <c r="B252" s="385"/>
      <c r="C252" s="386"/>
      <c r="D252" s="389"/>
      <c r="E252" s="391"/>
      <c r="F252" s="394"/>
      <c r="G252" s="397"/>
      <c r="H252" s="381"/>
      <c r="I252" s="381"/>
      <c r="J252" s="381"/>
      <c r="K252" s="400"/>
      <c r="L252" s="379"/>
      <c r="M252" s="381"/>
      <c r="N252" s="383"/>
      <c r="O252" s="16" t="s">
        <v>23</v>
      </c>
      <c r="P252" s="379"/>
      <c r="Q252" s="381"/>
      <c r="R252" s="383"/>
      <c r="S252" s="16" t="s">
        <v>23</v>
      </c>
      <c r="T252" s="379"/>
      <c r="U252" s="381"/>
      <c r="V252" s="383"/>
      <c r="W252" s="16" t="s">
        <v>23</v>
      </c>
      <c r="X252" s="379"/>
      <c r="Y252" s="381"/>
      <c r="Z252" s="383"/>
      <c r="AA252" s="16" t="s">
        <v>23</v>
      </c>
    </row>
    <row r="253" spans="1:29" ht="18" customHeight="1" x14ac:dyDescent="0.2">
      <c r="A253" s="384"/>
      <c r="B253" s="385"/>
      <c r="C253" s="386"/>
      <c r="D253" s="401">
        <f>SUM(D40,D89,D248)</f>
        <v>6</v>
      </c>
      <c r="E253" s="403">
        <f>SUM(E94,E248)</f>
        <v>41</v>
      </c>
      <c r="F253" s="405">
        <f t="shared" ref="F253:K253" si="28">SUM(F40,F89,F248)</f>
        <v>90</v>
      </c>
      <c r="G253" s="407">
        <f t="shared" si="28"/>
        <v>950</v>
      </c>
      <c r="H253" s="407">
        <f t="shared" si="28"/>
        <v>480</v>
      </c>
      <c r="I253" s="407">
        <f t="shared" si="28"/>
        <v>15</v>
      </c>
      <c r="J253" s="407">
        <f t="shared" si="28"/>
        <v>0</v>
      </c>
      <c r="K253" s="407">
        <f t="shared" si="28"/>
        <v>455</v>
      </c>
      <c r="L253" s="38">
        <f>L201</f>
        <v>150</v>
      </c>
      <c r="M253" s="39">
        <f t="shared" ref="M253:O253" si="29">M201</f>
        <v>15</v>
      </c>
      <c r="N253" s="39">
        <f t="shared" si="29"/>
        <v>0</v>
      </c>
      <c r="O253" s="40">
        <f t="shared" si="29"/>
        <v>170</v>
      </c>
      <c r="P253" s="38">
        <f t="shared" ref="P253:AA253" si="30">SUM(P195,P248)</f>
        <v>240</v>
      </c>
      <c r="Q253" s="39">
        <f t="shared" si="30"/>
        <v>0</v>
      </c>
      <c r="R253" s="39">
        <f t="shared" si="30"/>
        <v>0</v>
      </c>
      <c r="S253" s="40">
        <f t="shared" si="30"/>
        <v>210</v>
      </c>
      <c r="T253" s="42">
        <f t="shared" si="30"/>
        <v>90</v>
      </c>
      <c r="U253" s="39">
        <f t="shared" si="30"/>
        <v>0</v>
      </c>
      <c r="V253" s="39">
        <f t="shared" si="30"/>
        <v>0</v>
      </c>
      <c r="W253" s="41">
        <f t="shared" si="30"/>
        <v>75</v>
      </c>
      <c r="X253" s="38">
        <f t="shared" si="30"/>
        <v>0</v>
      </c>
      <c r="Y253" s="39">
        <f t="shared" si="30"/>
        <v>0</v>
      </c>
      <c r="Z253" s="39">
        <f t="shared" si="30"/>
        <v>0</v>
      </c>
      <c r="AA253" s="40">
        <f t="shared" si="30"/>
        <v>0</v>
      </c>
      <c r="AC253" s="36" t="s">
        <v>40</v>
      </c>
    </row>
    <row r="254" spans="1:29" ht="18" customHeight="1" thickBot="1" x14ac:dyDescent="0.25">
      <c r="A254" s="384"/>
      <c r="B254" s="385"/>
      <c r="C254" s="386"/>
      <c r="D254" s="402"/>
      <c r="E254" s="404"/>
      <c r="F254" s="406"/>
      <c r="G254" s="408"/>
      <c r="H254" s="408"/>
      <c r="I254" s="408"/>
      <c r="J254" s="408"/>
      <c r="K254" s="408"/>
      <c r="L254" s="338">
        <f>SUM(L253:O253)</f>
        <v>335</v>
      </c>
      <c r="M254" s="339"/>
      <c r="N254" s="339"/>
      <c r="O254" s="340"/>
      <c r="P254" s="338">
        <f>SUM(P253:S253)</f>
        <v>450</v>
      </c>
      <c r="Q254" s="339"/>
      <c r="R254" s="339"/>
      <c r="S254" s="340"/>
      <c r="T254" s="338">
        <f>SUM(T253:W253)</f>
        <v>165</v>
      </c>
      <c r="U254" s="339"/>
      <c r="V254" s="339"/>
      <c r="W254" s="340"/>
      <c r="X254" s="338">
        <f>SUM(X253:AA253)</f>
        <v>0</v>
      </c>
      <c r="Y254" s="339"/>
      <c r="Z254" s="339"/>
      <c r="AA254" s="340"/>
      <c r="AC254" s="36">
        <f>SUM(L254:AA254)</f>
        <v>950</v>
      </c>
    </row>
    <row r="255" spans="1:29" ht="18" customHeight="1" x14ac:dyDescent="0.2">
      <c r="A255" s="384"/>
      <c r="B255" s="385"/>
      <c r="C255" s="386"/>
      <c r="D255" s="341" t="s">
        <v>18</v>
      </c>
      <c r="E255" s="342"/>
      <c r="F255" s="343"/>
      <c r="G255" s="350" t="s">
        <v>19</v>
      </c>
      <c r="H255" s="351"/>
      <c r="I255" s="351"/>
      <c r="J255" s="351"/>
      <c r="K255" s="352"/>
      <c r="L255" s="353">
        <f>L203</f>
        <v>2</v>
      </c>
      <c r="M255" s="354"/>
      <c r="N255" s="354"/>
      <c r="O255" s="355"/>
      <c r="P255" s="353">
        <v>4</v>
      </c>
      <c r="Q255" s="354"/>
      <c r="R255" s="354"/>
      <c r="S255" s="355"/>
      <c r="T255" s="353">
        <v>0</v>
      </c>
      <c r="U255" s="354"/>
      <c r="V255" s="354"/>
      <c r="W255" s="355"/>
      <c r="X255" s="356"/>
      <c r="Y255" s="357"/>
      <c r="Z255" s="357"/>
      <c r="AA255" s="358"/>
      <c r="AC255" s="36">
        <f>SUM(L255:AA255)</f>
        <v>6</v>
      </c>
    </row>
    <row r="256" spans="1:29" ht="18" customHeight="1" x14ac:dyDescent="0.2">
      <c r="A256" s="384"/>
      <c r="B256" s="385"/>
      <c r="C256" s="386"/>
      <c r="D256" s="344"/>
      <c r="E256" s="345"/>
      <c r="F256" s="346"/>
      <c r="G256" s="359" t="s">
        <v>20</v>
      </c>
      <c r="H256" s="360"/>
      <c r="I256" s="360"/>
      <c r="J256" s="360"/>
      <c r="K256" s="361"/>
      <c r="L256" s="362">
        <f t="shared" ref="L256:L257" si="31">L204</f>
        <v>17</v>
      </c>
      <c r="M256" s="363"/>
      <c r="N256" s="363"/>
      <c r="O256" s="364"/>
      <c r="P256" s="362">
        <v>15</v>
      </c>
      <c r="Q256" s="363"/>
      <c r="R256" s="363"/>
      <c r="S256" s="364"/>
      <c r="T256" s="362">
        <v>9</v>
      </c>
      <c r="U256" s="363"/>
      <c r="V256" s="363"/>
      <c r="W256" s="364"/>
      <c r="X256" s="365"/>
      <c r="Y256" s="366"/>
      <c r="Z256" s="366"/>
      <c r="AA256" s="367"/>
      <c r="AC256" s="36">
        <f>SUM(L256:AA256)</f>
        <v>41</v>
      </c>
    </row>
    <row r="257" spans="1:29" ht="18" customHeight="1" thickBot="1" x14ac:dyDescent="0.25">
      <c r="A257" s="384"/>
      <c r="B257" s="385"/>
      <c r="C257" s="386"/>
      <c r="D257" s="347"/>
      <c r="E257" s="348"/>
      <c r="F257" s="349"/>
      <c r="G257" s="359" t="s">
        <v>39</v>
      </c>
      <c r="H257" s="360"/>
      <c r="I257" s="360"/>
      <c r="J257" s="360"/>
      <c r="K257" s="361"/>
      <c r="L257" s="368">
        <f t="shared" si="31"/>
        <v>30</v>
      </c>
      <c r="M257" s="369"/>
      <c r="N257" s="369"/>
      <c r="O257" s="370"/>
      <c r="P257" s="368">
        <v>30</v>
      </c>
      <c r="Q257" s="369"/>
      <c r="R257" s="369"/>
      <c r="S257" s="370"/>
      <c r="T257" s="368">
        <v>30</v>
      </c>
      <c r="U257" s="369"/>
      <c r="V257" s="369"/>
      <c r="W257" s="370"/>
      <c r="X257" s="371"/>
      <c r="Y257" s="372"/>
      <c r="Z257" s="372"/>
      <c r="AA257" s="373"/>
      <c r="AC257" s="36">
        <f>SUM(L257:AA257)</f>
        <v>90</v>
      </c>
    </row>
    <row r="258" spans="1:29" ht="18" customHeight="1" x14ac:dyDescent="0.2">
      <c r="A258" s="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43"/>
      <c r="P258" s="2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43"/>
    </row>
    <row r="259" spans="1:29" ht="18" customHeight="1" x14ac:dyDescent="0.2">
      <c r="A259" s="44" t="s">
        <v>21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9"/>
      <c r="P259" s="142"/>
      <c r="Q259" s="8" t="s">
        <v>105</v>
      </c>
      <c r="R259" s="5"/>
      <c r="S259" s="143"/>
      <c r="T259" s="143"/>
      <c r="U259" s="143"/>
      <c r="V259" s="143"/>
      <c r="W259" s="143"/>
      <c r="X259" s="45"/>
      <c r="Y259" s="13"/>
      <c r="Z259" s="143"/>
      <c r="AA259" s="46"/>
    </row>
    <row r="260" spans="1:29" ht="18" customHeight="1" x14ac:dyDescent="0.2">
      <c r="A260" s="142"/>
      <c r="B260" s="153" t="s">
        <v>111</v>
      </c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46"/>
      <c r="P260" s="144"/>
      <c r="Q260" s="47" t="s">
        <v>22</v>
      </c>
      <c r="R260" s="5"/>
      <c r="S260" s="145"/>
      <c r="T260" s="145"/>
      <c r="U260" s="145"/>
      <c r="V260" s="145"/>
      <c r="W260" s="145"/>
      <c r="X260" s="145"/>
      <c r="Y260" s="145"/>
      <c r="Z260" s="145"/>
      <c r="AA260" s="146"/>
    </row>
    <row r="261" spans="1:29" ht="18" customHeight="1" x14ac:dyDescent="0.2">
      <c r="A261" s="83"/>
      <c r="B261" s="153" t="s">
        <v>112</v>
      </c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46"/>
      <c r="P261" s="144"/>
      <c r="Q261" s="8" t="s">
        <v>9</v>
      </c>
      <c r="R261" s="49" t="s">
        <v>49</v>
      </c>
      <c r="S261" s="145"/>
      <c r="T261" s="145"/>
      <c r="U261" s="145"/>
      <c r="V261" s="145"/>
      <c r="W261" s="145"/>
      <c r="X261" s="145"/>
      <c r="Y261" s="145"/>
      <c r="Z261" s="145"/>
      <c r="AA261" s="146"/>
    </row>
    <row r="262" spans="1:29" ht="18" customHeight="1" x14ac:dyDescent="0.2">
      <c r="A262" s="83"/>
      <c r="B262" s="154" t="s">
        <v>113</v>
      </c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9"/>
      <c r="P262" s="144"/>
      <c r="Q262" s="8" t="s">
        <v>10</v>
      </c>
      <c r="R262" s="49" t="s">
        <v>50</v>
      </c>
      <c r="S262" s="145"/>
      <c r="T262" s="145"/>
      <c r="U262" s="84"/>
      <c r="V262" s="145"/>
      <c r="W262" s="145"/>
      <c r="X262" s="145"/>
      <c r="Y262" s="145"/>
      <c r="Z262" s="145"/>
      <c r="AA262" s="146"/>
    </row>
    <row r="263" spans="1:29" ht="18" customHeight="1" x14ac:dyDescent="0.2">
      <c r="A263" s="83"/>
      <c r="B263" s="153" t="s">
        <v>114</v>
      </c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9"/>
      <c r="P263" s="144"/>
      <c r="Q263" s="8" t="s">
        <v>11</v>
      </c>
      <c r="R263" s="49" t="s">
        <v>51</v>
      </c>
      <c r="S263" s="145"/>
      <c r="T263" s="145"/>
      <c r="U263" s="145"/>
      <c r="V263" s="145"/>
      <c r="W263" s="145"/>
      <c r="X263" s="145"/>
      <c r="Y263" s="145"/>
      <c r="Z263" s="145"/>
      <c r="AA263" s="146"/>
    </row>
    <row r="264" spans="1:29" ht="18" customHeight="1" x14ac:dyDescent="0.2">
      <c r="A264" s="83"/>
      <c r="B264" s="153" t="s">
        <v>115</v>
      </c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9"/>
      <c r="P264" s="144"/>
      <c r="Q264" s="8" t="s">
        <v>47</v>
      </c>
      <c r="R264" s="49" t="s">
        <v>52</v>
      </c>
      <c r="S264" s="145"/>
      <c r="T264" s="145"/>
      <c r="U264" s="145"/>
      <c r="V264" s="145"/>
      <c r="W264" s="145"/>
      <c r="X264" s="145"/>
      <c r="Y264" s="145"/>
      <c r="Z264" s="145"/>
      <c r="AA264" s="146"/>
    </row>
    <row r="265" spans="1:29" ht="18" customHeight="1" x14ac:dyDescent="0.2">
      <c r="A265" s="83"/>
      <c r="B265" s="153" t="s">
        <v>116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9"/>
      <c r="P265" s="144"/>
      <c r="Q265" s="8" t="s">
        <v>23</v>
      </c>
      <c r="R265" s="49" t="s">
        <v>53</v>
      </c>
      <c r="S265" s="145"/>
      <c r="T265" s="145"/>
      <c r="U265" s="145"/>
      <c r="V265" s="84"/>
      <c r="W265" s="84"/>
      <c r="X265" s="84"/>
      <c r="Y265" s="84"/>
      <c r="Z265" s="145"/>
      <c r="AA265" s="146"/>
    </row>
    <row r="266" spans="1:29" ht="18" customHeight="1" x14ac:dyDescent="0.2">
      <c r="A266" s="83"/>
      <c r="B266" s="153" t="s">
        <v>117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9"/>
      <c r="P266" s="144"/>
      <c r="Q266" s="8" t="s">
        <v>54</v>
      </c>
      <c r="R266" s="49" t="s">
        <v>55</v>
      </c>
      <c r="S266" s="145"/>
      <c r="T266" s="145"/>
      <c r="U266" s="145"/>
      <c r="V266" s="145"/>
      <c r="W266" s="145"/>
      <c r="X266" s="145"/>
      <c r="Y266" s="145"/>
      <c r="Z266" s="145"/>
      <c r="AA266" s="146"/>
    </row>
    <row r="267" spans="1:29" ht="18" customHeight="1" x14ac:dyDescent="0.2">
      <c r="A267" s="83"/>
      <c r="B267" s="155" t="s">
        <v>118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9"/>
      <c r="P267" s="144"/>
      <c r="Q267" s="53"/>
      <c r="R267" s="140" t="s">
        <v>24</v>
      </c>
      <c r="S267" s="8" t="s">
        <v>25</v>
      </c>
      <c r="T267" s="145"/>
      <c r="U267" s="145"/>
      <c r="V267" s="145"/>
      <c r="W267" s="145"/>
      <c r="X267" s="145"/>
      <c r="Y267" s="145"/>
      <c r="Z267" s="145"/>
      <c r="AA267" s="146"/>
    </row>
    <row r="268" spans="1:29" ht="18" customHeight="1" thickBot="1" x14ac:dyDescent="0.25">
      <c r="A268" s="335"/>
      <c r="B268" s="336"/>
      <c r="C268" s="336"/>
      <c r="D268" s="336"/>
      <c r="E268" s="336"/>
      <c r="F268" s="336"/>
      <c r="G268" s="336"/>
      <c r="H268" s="336"/>
      <c r="I268" s="336"/>
      <c r="J268" s="336"/>
      <c r="K268" s="336"/>
      <c r="L268" s="336"/>
      <c r="M268" s="336"/>
      <c r="N268" s="336"/>
      <c r="O268" s="337"/>
      <c r="P268" s="335" t="s">
        <v>171</v>
      </c>
      <c r="Q268" s="336"/>
      <c r="R268" s="336"/>
      <c r="S268" s="336"/>
      <c r="T268" s="336"/>
      <c r="U268" s="336"/>
      <c r="V268" s="336"/>
      <c r="W268" s="336"/>
      <c r="X268" s="336"/>
      <c r="Y268" s="336"/>
      <c r="Z268" s="336"/>
      <c r="AA268" s="337"/>
    </row>
    <row r="269" spans="1:29" ht="18" customHeight="1" x14ac:dyDescent="0.2">
      <c r="A269" s="2"/>
      <c r="B269" s="3"/>
      <c r="C269" s="4"/>
      <c r="D269" s="475" t="str">
        <f>(D20)</f>
        <v>PLAN STUDIÓW NR VII</v>
      </c>
      <c r="E269" s="476"/>
      <c r="F269" s="476"/>
      <c r="G269" s="476"/>
      <c r="H269" s="476"/>
      <c r="I269" s="476"/>
      <c r="J269" s="476"/>
      <c r="K269" s="476"/>
      <c r="L269" s="476"/>
      <c r="M269" s="476"/>
      <c r="N269" s="476"/>
      <c r="O269" s="476"/>
      <c r="P269" s="476"/>
      <c r="Q269" s="476"/>
      <c r="R269" s="476"/>
      <c r="S269" s="477"/>
      <c r="T269" s="481"/>
      <c r="U269" s="482"/>
      <c r="V269" s="482"/>
      <c r="W269" s="482"/>
      <c r="X269" s="482"/>
      <c r="Y269" s="482"/>
      <c r="Z269" s="482"/>
      <c r="AA269" s="483"/>
    </row>
    <row r="270" spans="1:29" ht="18" customHeight="1" x14ac:dyDescent="0.2">
      <c r="A270" s="484"/>
      <c r="B270" s="485"/>
      <c r="C270" s="486"/>
      <c r="D270" s="478"/>
      <c r="E270" s="479"/>
      <c r="F270" s="479"/>
      <c r="G270" s="479"/>
      <c r="H270" s="479"/>
      <c r="I270" s="479"/>
      <c r="J270" s="479"/>
      <c r="K270" s="479"/>
      <c r="L270" s="479"/>
      <c r="M270" s="479"/>
      <c r="N270" s="479"/>
      <c r="O270" s="479"/>
      <c r="P270" s="479"/>
      <c r="Q270" s="479"/>
      <c r="R270" s="479"/>
      <c r="S270" s="480"/>
      <c r="T270" s="487"/>
      <c r="U270" s="488"/>
      <c r="V270" s="488"/>
      <c r="W270" s="488"/>
      <c r="X270" s="488"/>
      <c r="Y270" s="488"/>
      <c r="Z270" s="488"/>
      <c r="AA270" s="489"/>
    </row>
    <row r="271" spans="1:29" ht="18" customHeight="1" x14ac:dyDescent="0.2">
      <c r="A271" s="490" t="str">
        <f>(A22)</f>
        <v>WYDZIAŁ BUDOWNICTWA ARCHITEKTURY I INŻYNIERII ŚRODOWISKA</v>
      </c>
      <c r="B271" s="345"/>
      <c r="C271" s="440"/>
      <c r="D271" s="478"/>
      <c r="E271" s="479"/>
      <c r="F271" s="479"/>
      <c r="G271" s="479"/>
      <c r="H271" s="479"/>
      <c r="I271" s="479"/>
      <c r="J271" s="479"/>
      <c r="K271" s="479"/>
      <c r="L271" s="479"/>
      <c r="M271" s="479"/>
      <c r="N271" s="479"/>
      <c r="O271" s="479"/>
      <c r="P271" s="479"/>
      <c r="Q271" s="479"/>
      <c r="R271" s="479"/>
      <c r="S271" s="480"/>
      <c r="T271" s="487"/>
      <c r="U271" s="488"/>
      <c r="V271" s="488"/>
      <c r="W271" s="488"/>
      <c r="X271" s="488"/>
      <c r="Y271" s="488"/>
      <c r="Z271" s="488"/>
      <c r="AA271" s="489"/>
    </row>
    <row r="272" spans="1:29" ht="18" customHeight="1" x14ac:dyDescent="0.2">
      <c r="A272" s="490"/>
      <c r="B272" s="345"/>
      <c r="C272" s="440"/>
      <c r="D272" s="143" t="s">
        <v>78</v>
      </c>
      <c r="E272" s="5"/>
      <c r="F272" s="5"/>
      <c r="G272" s="5"/>
      <c r="H272" s="47" t="str">
        <f>(H23)</f>
        <v>PROFIL OGÓLNOAKADEMICKI</v>
      </c>
      <c r="J272" s="7"/>
      <c r="K272" s="7"/>
      <c r="L272" s="7"/>
      <c r="M272" s="7"/>
      <c r="N272" s="7"/>
      <c r="O272" s="7"/>
      <c r="P272" s="8"/>
      <c r="Q272" s="8"/>
      <c r="R272" s="8"/>
      <c r="S272" s="9"/>
      <c r="T272" s="439"/>
      <c r="U272" s="345"/>
      <c r="V272" s="345"/>
      <c r="W272" s="345"/>
      <c r="X272" s="345"/>
      <c r="Y272" s="345"/>
      <c r="Z272" s="345"/>
      <c r="AA272" s="491"/>
    </row>
    <row r="273" spans="1:27" ht="18" customHeight="1" x14ac:dyDescent="0.2">
      <c r="A273" s="439"/>
      <c r="B273" s="345"/>
      <c r="C273" s="440"/>
      <c r="D273" s="143" t="s">
        <v>61</v>
      </c>
      <c r="E273" s="5"/>
      <c r="F273" s="5"/>
      <c r="G273" s="143"/>
      <c r="H273" s="7" t="str">
        <f>(H24)</f>
        <v>STUDIA DRUGIEGO STOPNIA (1,5-letnie)</v>
      </c>
      <c r="J273" s="7"/>
      <c r="K273" s="7"/>
      <c r="L273" s="7"/>
      <c r="M273" s="7"/>
      <c r="N273" s="7"/>
      <c r="O273" s="7"/>
      <c r="P273" s="8"/>
      <c r="Q273" s="8"/>
      <c r="R273" s="8"/>
      <c r="S273" s="9"/>
      <c r="T273" s="444"/>
      <c r="U273" s="445"/>
      <c r="V273" s="445"/>
      <c r="W273" s="445"/>
      <c r="X273" s="445"/>
      <c r="Y273" s="445"/>
      <c r="Z273" s="445"/>
      <c r="AA273" s="492"/>
    </row>
    <row r="274" spans="1:27" ht="18" customHeight="1" x14ac:dyDescent="0.2">
      <c r="A274" s="439" t="s">
        <v>59</v>
      </c>
      <c r="B274" s="345"/>
      <c r="C274" s="440"/>
      <c r="D274" s="143" t="s">
        <v>60</v>
      </c>
      <c r="E274" s="5"/>
      <c r="F274" s="5"/>
      <c r="G274" s="143"/>
      <c r="H274" s="7" t="str">
        <f>(H25)</f>
        <v xml:space="preserve">STUDIA STACJONARNE </v>
      </c>
      <c r="J274" s="7"/>
      <c r="K274" s="7"/>
      <c r="L274" s="7"/>
      <c r="M274" s="7"/>
      <c r="N274" s="7"/>
      <c r="O274" s="7"/>
      <c r="P274" s="8"/>
      <c r="Q274" s="8"/>
      <c r="R274" s="8"/>
      <c r="S274" s="9"/>
      <c r="T274" s="441"/>
      <c r="U274" s="442"/>
      <c r="V274" s="442"/>
      <c r="W274" s="442"/>
      <c r="X274" s="442"/>
      <c r="Y274" s="442"/>
      <c r="Z274" s="442"/>
      <c r="AA274" s="443"/>
    </row>
    <row r="275" spans="1:27" ht="18" customHeight="1" x14ac:dyDescent="0.2">
      <c r="A275" s="444" t="s">
        <v>37</v>
      </c>
      <c r="B275" s="445"/>
      <c r="C275" s="446"/>
      <c r="D275" s="143" t="s">
        <v>0</v>
      </c>
      <c r="E275" s="143"/>
      <c r="F275" s="143"/>
      <c r="G275" s="143"/>
      <c r="H275" s="7" t="str">
        <f>(H26)</f>
        <v>BUDOWNICTWO</v>
      </c>
      <c r="J275" s="7"/>
      <c r="K275" s="7"/>
      <c r="L275" s="7"/>
      <c r="M275" s="7"/>
      <c r="N275" s="7"/>
      <c r="O275" s="7"/>
      <c r="P275" s="8"/>
      <c r="Q275" s="8"/>
      <c r="R275" s="8"/>
      <c r="S275" s="9"/>
      <c r="T275" s="441" t="s">
        <v>76</v>
      </c>
      <c r="U275" s="442"/>
      <c r="V275" s="442"/>
      <c r="W275" s="442"/>
      <c r="X275" s="442"/>
      <c r="Y275" s="442"/>
      <c r="Z275" s="442"/>
      <c r="AA275" s="443"/>
    </row>
    <row r="276" spans="1:27" ht="18" customHeight="1" x14ac:dyDescent="0.2">
      <c r="A276" s="439" t="s">
        <v>38</v>
      </c>
      <c r="B276" s="345"/>
      <c r="C276" s="440"/>
      <c r="D276" s="10" t="s">
        <v>1</v>
      </c>
      <c r="E276" s="143"/>
      <c r="F276" s="143"/>
      <c r="G276" s="143"/>
      <c r="H276" s="143" t="s">
        <v>109</v>
      </c>
      <c r="J276" s="8"/>
      <c r="K276" s="7"/>
      <c r="L276" s="7"/>
      <c r="M276" s="7"/>
      <c r="N276" s="7"/>
      <c r="O276" s="7"/>
      <c r="P276" s="8"/>
      <c r="Q276" s="8"/>
      <c r="R276" s="8"/>
      <c r="S276" s="9"/>
      <c r="T276" s="441" t="s">
        <v>77</v>
      </c>
      <c r="U276" s="442"/>
      <c r="V276" s="442"/>
      <c r="W276" s="442"/>
      <c r="X276" s="442"/>
      <c r="Y276" s="442"/>
      <c r="Z276" s="442"/>
      <c r="AA276" s="443"/>
    </row>
    <row r="277" spans="1:27" ht="18" customHeight="1" thickBot="1" x14ac:dyDescent="0.25">
      <c r="A277" s="11"/>
      <c r="B277" s="141"/>
      <c r="C277" s="12"/>
      <c r="D277" s="10"/>
      <c r="E277" s="143"/>
      <c r="F277" s="143"/>
      <c r="G277" s="143"/>
      <c r="H277" s="143"/>
      <c r="I277" s="6"/>
      <c r="J277" s="143"/>
      <c r="K277" s="6"/>
      <c r="L277" s="7"/>
      <c r="M277" s="7"/>
      <c r="N277" s="7"/>
      <c r="O277" s="7"/>
      <c r="P277" s="8"/>
      <c r="Q277" s="8"/>
      <c r="R277" s="8"/>
      <c r="S277" s="9"/>
      <c r="T277" s="447"/>
      <c r="U277" s="448"/>
      <c r="V277" s="448"/>
      <c r="W277" s="448"/>
      <c r="X277" s="448"/>
      <c r="Y277" s="448"/>
      <c r="Z277" s="448"/>
      <c r="AA277" s="449"/>
    </row>
    <row r="278" spans="1:27" ht="18" customHeight="1" thickBot="1" x14ac:dyDescent="0.25">
      <c r="A278" s="450"/>
      <c r="B278" s="450"/>
      <c r="C278" s="450"/>
      <c r="D278" s="450"/>
      <c r="E278" s="450"/>
      <c r="F278" s="450"/>
      <c r="G278" s="450"/>
      <c r="H278" s="450"/>
      <c r="I278" s="450"/>
      <c r="J278" s="450"/>
      <c r="K278" s="450"/>
      <c r="L278" s="450"/>
      <c r="M278" s="450"/>
      <c r="N278" s="450"/>
      <c r="O278" s="450"/>
      <c r="P278" s="450"/>
      <c r="Q278" s="450"/>
      <c r="R278" s="450"/>
      <c r="S278" s="450"/>
      <c r="T278" s="450"/>
      <c r="U278" s="450"/>
      <c r="V278" s="450"/>
      <c r="W278" s="450"/>
      <c r="X278" s="450"/>
      <c r="Y278" s="450"/>
      <c r="Z278" s="450"/>
      <c r="AA278" s="450"/>
    </row>
    <row r="279" spans="1:27" ht="18" customHeight="1" x14ac:dyDescent="0.2">
      <c r="A279" s="451" t="s">
        <v>41</v>
      </c>
      <c r="B279" s="454" t="s">
        <v>69</v>
      </c>
      <c r="C279" s="455"/>
      <c r="D279" s="460" t="s">
        <v>3</v>
      </c>
      <c r="E279" s="455"/>
      <c r="F279" s="461"/>
      <c r="G279" s="464" t="s">
        <v>4</v>
      </c>
      <c r="H279" s="351"/>
      <c r="I279" s="351"/>
      <c r="J279" s="351"/>
      <c r="K279" s="351"/>
      <c r="L279" s="464" t="s">
        <v>42</v>
      </c>
      <c r="M279" s="351"/>
      <c r="N279" s="351"/>
      <c r="O279" s="351"/>
      <c r="P279" s="351"/>
      <c r="Q279" s="351"/>
      <c r="R279" s="351"/>
      <c r="S279" s="351"/>
      <c r="T279" s="351"/>
      <c r="U279" s="351"/>
      <c r="V279" s="351"/>
      <c r="W279" s="351"/>
      <c r="X279" s="351"/>
      <c r="Y279" s="351"/>
      <c r="Z279" s="351"/>
      <c r="AA279" s="352"/>
    </row>
    <row r="280" spans="1:27" ht="18" customHeight="1" x14ac:dyDescent="0.2">
      <c r="A280" s="452"/>
      <c r="B280" s="456"/>
      <c r="C280" s="457"/>
      <c r="D280" s="462"/>
      <c r="E280" s="457"/>
      <c r="F280" s="463"/>
      <c r="G280" s="465" t="s">
        <v>5</v>
      </c>
      <c r="H280" s="398" t="s">
        <v>6</v>
      </c>
      <c r="I280" s="398"/>
      <c r="J280" s="398"/>
      <c r="K280" s="399"/>
      <c r="L280" s="466" t="s">
        <v>43</v>
      </c>
      <c r="M280" s="467"/>
      <c r="N280" s="467"/>
      <c r="O280" s="359"/>
      <c r="P280" s="466" t="s">
        <v>44</v>
      </c>
      <c r="Q280" s="467"/>
      <c r="R280" s="467"/>
      <c r="S280" s="468"/>
      <c r="T280" s="469" t="s">
        <v>45</v>
      </c>
      <c r="U280" s="467"/>
      <c r="V280" s="467"/>
      <c r="W280" s="359"/>
      <c r="X280" s="466" t="s">
        <v>46</v>
      </c>
      <c r="Y280" s="467"/>
      <c r="Z280" s="467"/>
      <c r="AA280" s="468"/>
    </row>
    <row r="281" spans="1:27" ht="18" customHeight="1" x14ac:dyDescent="0.2">
      <c r="A281" s="452"/>
      <c r="B281" s="456"/>
      <c r="C281" s="457"/>
      <c r="D281" s="470" t="s">
        <v>7</v>
      </c>
      <c r="E281" s="472" t="s">
        <v>8</v>
      </c>
      <c r="F281" s="392" t="s">
        <v>39</v>
      </c>
      <c r="G281" s="396"/>
      <c r="H281" s="398" t="s">
        <v>9</v>
      </c>
      <c r="I281" s="398" t="s">
        <v>10</v>
      </c>
      <c r="J281" s="398" t="s">
        <v>11</v>
      </c>
      <c r="K281" s="399" t="s">
        <v>35</v>
      </c>
      <c r="L281" s="436" t="s">
        <v>70</v>
      </c>
      <c r="M281" s="437"/>
      <c r="N281" s="437"/>
      <c r="O281" s="437"/>
      <c r="P281" s="437"/>
      <c r="Q281" s="437"/>
      <c r="R281" s="437"/>
      <c r="S281" s="437"/>
      <c r="T281" s="437"/>
      <c r="U281" s="437"/>
      <c r="V281" s="437"/>
      <c r="W281" s="437"/>
      <c r="X281" s="437"/>
      <c r="Y281" s="437"/>
      <c r="Z281" s="437"/>
      <c r="AA281" s="438"/>
    </row>
    <row r="282" spans="1:27" ht="18" customHeight="1" x14ac:dyDescent="0.2">
      <c r="A282" s="452"/>
      <c r="B282" s="456"/>
      <c r="C282" s="457"/>
      <c r="D282" s="470"/>
      <c r="E282" s="473"/>
      <c r="F282" s="393"/>
      <c r="G282" s="396"/>
      <c r="H282" s="398"/>
      <c r="I282" s="398"/>
      <c r="J282" s="398"/>
      <c r="K282" s="399"/>
      <c r="L282" s="378" t="s">
        <v>9</v>
      </c>
      <c r="M282" s="380" t="s">
        <v>10</v>
      </c>
      <c r="N282" s="382" t="s">
        <v>11</v>
      </c>
      <c r="O282" s="15" t="s">
        <v>47</v>
      </c>
      <c r="P282" s="378" t="s">
        <v>9</v>
      </c>
      <c r="Q282" s="380" t="s">
        <v>10</v>
      </c>
      <c r="R282" s="382" t="s">
        <v>11</v>
      </c>
      <c r="S282" s="15" t="s">
        <v>47</v>
      </c>
      <c r="T282" s="378" t="s">
        <v>9</v>
      </c>
      <c r="U282" s="380" t="s">
        <v>10</v>
      </c>
      <c r="V282" s="382" t="s">
        <v>11</v>
      </c>
      <c r="W282" s="15" t="s">
        <v>47</v>
      </c>
      <c r="X282" s="378" t="s">
        <v>9</v>
      </c>
      <c r="Y282" s="380" t="s">
        <v>10</v>
      </c>
      <c r="Z282" s="382" t="s">
        <v>11</v>
      </c>
      <c r="AA282" s="15" t="s">
        <v>47</v>
      </c>
    </row>
    <row r="283" spans="1:27" ht="18" customHeight="1" thickBot="1" x14ac:dyDescent="0.25">
      <c r="A283" s="453"/>
      <c r="B283" s="458"/>
      <c r="C283" s="459"/>
      <c r="D283" s="471"/>
      <c r="E283" s="474"/>
      <c r="F283" s="394"/>
      <c r="G283" s="397"/>
      <c r="H283" s="381"/>
      <c r="I283" s="381"/>
      <c r="J283" s="381"/>
      <c r="K283" s="400"/>
      <c r="L283" s="379"/>
      <c r="M283" s="381"/>
      <c r="N283" s="383"/>
      <c r="O283" s="16" t="s">
        <v>23</v>
      </c>
      <c r="P283" s="379"/>
      <c r="Q283" s="381"/>
      <c r="R283" s="383"/>
      <c r="S283" s="16" t="s">
        <v>23</v>
      </c>
      <c r="T283" s="379"/>
      <c r="U283" s="381"/>
      <c r="V283" s="383"/>
      <c r="W283" s="16" t="s">
        <v>23</v>
      </c>
      <c r="X283" s="379"/>
      <c r="Y283" s="381"/>
      <c r="Z283" s="383"/>
      <c r="AA283" s="16" t="s">
        <v>23</v>
      </c>
    </row>
    <row r="284" spans="1:27" ht="18" customHeight="1" thickBot="1" x14ac:dyDescent="0.25">
      <c r="A284" s="224" t="s">
        <v>165</v>
      </c>
      <c r="B284" s="431" t="s">
        <v>36</v>
      </c>
      <c r="C284" s="431"/>
      <c r="D284" s="431"/>
      <c r="E284" s="431"/>
      <c r="F284" s="431"/>
      <c r="G284" s="431"/>
      <c r="H284" s="431"/>
      <c r="I284" s="431"/>
      <c r="J284" s="431"/>
      <c r="K284" s="431"/>
      <c r="L284" s="432"/>
      <c r="M284" s="432"/>
      <c r="N284" s="432"/>
      <c r="O284" s="432"/>
      <c r="P284" s="432"/>
      <c r="Q284" s="432"/>
      <c r="R284" s="432"/>
      <c r="S284" s="432"/>
      <c r="T284" s="432"/>
      <c r="U284" s="432"/>
      <c r="V284" s="432"/>
      <c r="W284" s="432"/>
      <c r="X284" s="432"/>
      <c r="Y284" s="432"/>
      <c r="Z284" s="432"/>
      <c r="AA284" s="433"/>
    </row>
    <row r="285" spans="1:27" ht="18" customHeight="1" x14ac:dyDescent="0.2">
      <c r="A285" s="17" t="s">
        <v>12</v>
      </c>
      <c r="B285" s="434" t="s">
        <v>85</v>
      </c>
      <c r="C285" s="435"/>
      <c r="D285" s="205">
        <v>1</v>
      </c>
      <c r="E285" s="206">
        <v>2</v>
      </c>
      <c r="F285" s="206">
        <v>4</v>
      </c>
      <c r="G285" s="228">
        <f t="shared" ref="G285:G299" si="32">SUM(H285:K285)</f>
        <v>60</v>
      </c>
      <c r="H285" s="229">
        <f>L285+P285+T285+X285</f>
        <v>30</v>
      </c>
      <c r="I285" s="229">
        <f>M285+Q285+U285+Y285</f>
        <v>15</v>
      </c>
      <c r="J285" s="229">
        <f t="shared" ref="J285:K299" si="33">N285+R285+V285+Z285</f>
        <v>0</v>
      </c>
      <c r="K285" s="229">
        <f t="shared" si="33"/>
        <v>15</v>
      </c>
      <c r="L285" s="61"/>
      <c r="M285" s="59"/>
      <c r="N285" s="59"/>
      <c r="O285" s="60"/>
      <c r="P285" s="156">
        <v>30</v>
      </c>
      <c r="Q285" s="157">
        <v>15</v>
      </c>
      <c r="R285" s="157"/>
      <c r="S285" s="158">
        <v>15</v>
      </c>
      <c r="T285" s="159"/>
      <c r="U285" s="157"/>
      <c r="V285" s="157"/>
      <c r="W285" s="158"/>
      <c r="X285" s="61"/>
      <c r="Y285" s="59"/>
      <c r="Z285" s="59"/>
      <c r="AA285" s="60"/>
    </row>
    <row r="286" spans="1:27" ht="18" customHeight="1" x14ac:dyDescent="0.2">
      <c r="A286" s="31" t="s">
        <v>13</v>
      </c>
      <c r="B286" s="427" t="s">
        <v>86</v>
      </c>
      <c r="C286" s="428"/>
      <c r="D286" s="206"/>
      <c r="E286" s="206">
        <v>2</v>
      </c>
      <c r="F286" s="206">
        <v>2</v>
      </c>
      <c r="G286" s="230">
        <f t="shared" si="32"/>
        <v>30</v>
      </c>
      <c r="H286" s="229">
        <f t="shared" ref="H286:I299" si="34">L286+P286+T286+X286</f>
        <v>15</v>
      </c>
      <c r="I286" s="229">
        <f t="shared" si="34"/>
        <v>0</v>
      </c>
      <c r="J286" s="229">
        <f t="shared" si="33"/>
        <v>0</v>
      </c>
      <c r="K286" s="229">
        <f t="shared" si="33"/>
        <v>15</v>
      </c>
      <c r="L286" s="72"/>
      <c r="M286" s="70"/>
      <c r="N286" s="70"/>
      <c r="O286" s="71"/>
      <c r="P286" s="159">
        <v>15</v>
      </c>
      <c r="Q286" s="160"/>
      <c r="R286" s="160"/>
      <c r="S286" s="161">
        <v>15</v>
      </c>
      <c r="T286" s="162"/>
      <c r="U286" s="160"/>
      <c r="V286" s="160"/>
      <c r="W286" s="161"/>
      <c r="X286" s="72"/>
      <c r="Y286" s="70"/>
      <c r="Z286" s="70"/>
      <c r="AA286" s="71"/>
    </row>
    <row r="287" spans="1:27" ht="18" customHeight="1" x14ac:dyDescent="0.2">
      <c r="A287" s="31" t="s">
        <v>14</v>
      </c>
      <c r="B287" s="427" t="s">
        <v>87</v>
      </c>
      <c r="C287" s="428"/>
      <c r="D287" s="206"/>
      <c r="E287" s="206">
        <v>1</v>
      </c>
      <c r="F287" s="206">
        <v>2</v>
      </c>
      <c r="G287" s="230">
        <f t="shared" si="32"/>
        <v>30</v>
      </c>
      <c r="H287" s="229">
        <f t="shared" si="34"/>
        <v>30</v>
      </c>
      <c r="I287" s="229">
        <f t="shared" si="34"/>
        <v>0</v>
      </c>
      <c r="J287" s="229">
        <f t="shared" si="33"/>
        <v>0</v>
      </c>
      <c r="K287" s="229">
        <f t="shared" si="33"/>
        <v>0</v>
      </c>
      <c r="L287" s="72"/>
      <c r="M287" s="70"/>
      <c r="N287" s="70"/>
      <c r="O287" s="71"/>
      <c r="P287" s="159">
        <v>30</v>
      </c>
      <c r="Q287" s="160"/>
      <c r="R287" s="160"/>
      <c r="S287" s="161"/>
      <c r="T287" s="163"/>
      <c r="U287" s="164"/>
      <c r="V287" s="164"/>
      <c r="W287" s="165"/>
      <c r="X287" s="72"/>
      <c r="Y287" s="70"/>
      <c r="Z287" s="70"/>
      <c r="AA287" s="71"/>
    </row>
    <row r="288" spans="1:27" ht="18" customHeight="1" x14ac:dyDescent="0.2">
      <c r="A288" s="31" t="s">
        <v>15</v>
      </c>
      <c r="B288" s="427" t="s">
        <v>88</v>
      </c>
      <c r="C288" s="428"/>
      <c r="D288" s="206">
        <v>1</v>
      </c>
      <c r="E288" s="206">
        <v>2</v>
      </c>
      <c r="F288" s="206">
        <v>5</v>
      </c>
      <c r="G288" s="230">
        <f t="shared" si="32"/>
        <v>75</v>
      </c>
      <c r="H288" s="229">
        <f t="shared" si="34"/>
        <v>30</v>
      </c>
      <c r="I288" s="229">
        <f t="shared" si="34"/>
        <v>0</v>
      </c>
      <c r="J288" s="229">
        <f t="shared" si="33"/>
        <v>15</v>
      </c>
      <c r="K288" s="229">
        <f t="shared" si="33"/>
        <v>30</v>
      </c>
      <c r="L288" s="72"/>
      <c r="M288" s="70"/>
      <c r="N288" s="70"/>
      <c r="O288" s="71"/>
      <c r="P288" s="166">
        <v>30</v>
      </c>
      <c r="Q288" s="164"/>
      <c r="R288" s="164">
        <v>15</v>
      </c>
      <c r="S288" s="165">
        <v>30</v>
      </c>
      <c r="T288" s="162"/>
      <c r="U288" s="160"/>
      <c r="V288" s="160"/>
      <c r="W288" s="161"/>
      <c r="X288" s="72"/>
      <c r="Y288" s="70"/>
      <c r="Z288" s="70"/>
      <c r="AA288" s="71"/>
    </row>
    <row r="289" spans="1:27" ht="18" customHeight="1" x14ac:dyDescent="0.2">
      <c r="A289" s="31" t="s">
        <v>16</v>
      </c>
      <c r="B289" s="427" t="s">
        <v>89</v>
      </c>
      <c r="C289" s="428"/>
      <c r="D289" s="206">
        <v>1</v>
      </c>
      <c r="E289" s="206">
        <v>2</v>
      </c>
      <c r="F289" s="206">
        <v>4</v>
      </c>
      <c r="G289" s="230">
        <f t="shared" si="32"/>
        <v>60</v>
      </c>
      <c r="H289" s="229">
        <f t="shared" si="34"/>
        <v>30</v>
      </c>
      <c r="I289" s="229">
        <f t="shared" si="34"/>
        <v>0</v>
      </c>
      <c r="J289" s="229">
        <f t="shared" si="33"/>
        <v>15</v>
      </c>
      <c r="K289" s="229">
        <f t="shared" si="33"/>
        <v>15</v>
      </c>
      <c r="L289" s="72"/>
      <c r="M289" s="70"/>
      <c r="N289" s="70"/>
      <c r="O289" s="71"/>
      <c r="P289" s="166">
        <v>30</v>
      </c>
      <c r="Q289" s="164"/>
      <c r="R289" s="164">
        <v>15</v>
      </c>
      <c r="S289" s="165">
        <v>15</v>
      </c>
      <c r="T289" s="163"/>
      <c r="U289" s="164"/>
      <c r="V289" s="164"/>
      <c r="W289" s="165"/>
      <c r="X289" s="72"/>
      <c r="Y289" s="70"/>
      <c r="Z289" s="70"/>
      <c r="AA289" s="71"/>
    </row>
    <row r="290" spans="1:27" ht="18" customHeight="1" x14ac:dyDescent="0.2">
      <c r="A290" s="31" t="s">
        <v>28</v>
      </c>
      <c r="B290" s="427" t="s">
        <v>90</v>
      </c>
      <c r="C290" s="428"/>
      <c r="D290" s="206"/>
      <c r="E290" s="206">
        <v>2</v>
      </c>
      <c r="F290" s="206">
        <v>2</v>
      </c>
      <c r="G290" s="230">
        <f t="shared" si="32"/>
        <v>30</v>
      </c>
      <c r="H290" s="229">
        <f t="shared" si="34"/>
        <v>15</v>
      </c>
      <c r="I290" s="229">
        <f t="shared" si="34"/>
        <v>0</v>
      </c>
      <c r="J290" s="229">
        <f t="shared" si="33"/>
        <v>15</v>
      </c>
      <c r="K290" s="229">
        <f t="shared" si="33"/>
        <v>0</v>
      </c>
      <c r="L290" s="72"/>
      <c r="M290" s="70"/>
      <c r="N290" s="70"/>
      <c r="O290" s="71"/>
      <c r="P290" s="167">
        <v>15</v>
      </c>
      <c r="Q290" s="164"/>
      <c r="R290" s="164">
        <v>15</v>
      </c>
      <c r="S290" s="165"/>
      <c r="T290" s="163"/>
      <c r="U290" s="164"/>
      <c r="V290" s="164"/>
      <c r="W290" s="165"/>
      <c r="X290" s="72"/>
      <c r="Y290" s="70"/>
      <c r="Z290" s="70"/>
      <c r="AA290" s="71"/>
    </row>
    <row r="291" spans="1:27" ht="18" customHeight="1" x14ac:dyDescent="0.2">
      <c r="A291" s="31" t="s">
        <v>29</v>
      </c>
      <c r="B291" s="427" t="s">
        <v>91</v>
      </c>
      <c r="C291" s="428"/>
      <c r="D291" s="206"/>
      <c r="E291" s="206">
        <v>3</v>
      </c>
      <c r="F291" s="206">
        <v>3</v>
      </c>
      <c r="G291" s="230">
        <f t="shared" si="32"/>
        <v>60</v>
      </c>
      <c r="H291" s="229">
        <f t="shared" si="34"/>
        <v>45</v>
      </c>
      <c r="I291" s="229">
        <f t="shared" si="34"/>
        <v>0</v>
      </c>
      <c r="J291" s="229">
        <f t="shared" si="33"/>
        <v>0</v>
      </c>
      <c r="K291" s="229">
        <f t="shared" si="33"/>
        <v>15</v>
      </c>
      <c r="L291" s="72"/>
      <c r="M291" s="70"/>
      <c r="N291" s="70"/>
      <c r="O291" s="71"/>
      <c r="P291" s="159">
        <v>30</v>
      </c>
      <c r="Q291" s="157"/>
      <c r="R291" s="157"/>
      <c r="S291" s="158"/>
      <c r="T291" s="163">
        <v>15</v>
      </c>
      <c r="U291" s="164"/>
      <c r="V291" s="164"/>
      <c r="W291" s="165">
        <v>15</v>
      </c>
      <c r="X291" s="72"/>
      <c r="Y291" s="70"/>
      <c r="Z291" s="70"/>
      <c r="AA291" s="71"/>
    </row>
    <row r="292" spans="1:27" ht="18" customHeight="1" x14ac:dyDescent="0.2">
      <c r="A292" s="31" t="s">
        <v>30</v>
      </c>
      <c r="B292" s="427" t="s">
        <v>92</v>
      </c>
      <c r="C292" s="428"/>
      <c r="D292" s="206"/>
      <c r="E292" s="206">
        <v>3</v>
      </c>
      <c r="F292" s="206">
        <v>4</v>
      </c>
      <c r="G292" s="230">
        <f t="shared" si="32"/>
        <v>60</v>
      </c>
      <c r="H292" s="229">
        <f t="shared" si="34"/>
        <v>30</v>
      </c>
      <c r="I292" s="229">
        <f t="shared" si="34"/>
        <v>0</v>
      </c>
      <c r="J292" s="229">
        <f t="shared" si="33"/>
        <v>15</v>
      </c>
      <c r="K292" s="229">
        <f t="shared" si="33"/>
        <v>15</v>
      </c>
      <c r="L292" s="72"/>
      <c r="M292" s="70"/>
      <c r="N292" s="70"/>
      <c r="O292" s="71"/>
      <c r="P292" s="159"/>
      <c r="Q292" s="157"/>
      <c r="R292" s="157"/>
      <c r="S292" s="158"/>
      <c r="T292" s="163">
        <v>30</v>
      </c>
      <c r="U292" s="164"/>
      <c r="V292" s="164">
        <v>15</v>
      </c>
      <c r="W292" s="165">
        <v>15</v>
      </c>
      <c r="X292" s="72"/>
      <c r="Y292" s="70"/>
      <c r="Z292" s="70"/>
      <c r="AA292" s="71"/>
    </row>
    <row r="293" spans="1:27" ht="18" customHeight="1" x14ac:dyDescent="0.2">
      <c r="A293" s="31" t="s">
        <v>31</v>
      </c>
      <c r="B293" s="427" t="s">
        <v>93</v>
      </c>
      <c r="C293" s="428"/>
      <c r="D293" s="206">
        <v>1</v>
      </c>
      <c r="E293" s="206">
        <v>1</v>
      </c>
      <c r="F293" s="206">
        <v>4</v>
      </c>
      <c r="G293" s="230">
        <f t="shared" si="32"/>
        <v>60</v>
      </c>
      <c r="H293" s="229">
        <f t="shared" si="34"/>
        <v>30</v>
      </c>
      <c r="I293" s="229">
        <f t="shared" si="34"/>
        <v>0</v>
      </c>
      <c r="J293" s="229">
        <f t="shared" si="33"/>
        <v>0</v>
      </c>
      <c r="K293" s="229">
        <f t="shared" si="33"/>
        <v>30</v>
      </c>
      <c r="L293" s="72"/>
      <c r="M293" s="70"/>
      <c r="N293" s="70"/>
      <c r="O293" s="71"/>
      <c r="P293" s="168">
        <v>30</v>
      </c>
      <c r="Q293" s="164"/>
      <c r="R293" s="164"/>
      <c r="S293" s="165">
        <v>30</v>
      </c>
      <c r="T293" s="163"/>
      <c r="U293" s="164"/>
      <c r="V293" s="164"/>
      <c r="W293" s="165"/>
      <c r="X293" s="72"/>
      <c r="Y293" s="70"/>
      <c r="Z293" s="70"/>
      <c r="AA293" s="71"/>
    </row>
    <row r="294" spans="1:27" ht="18" customHeight="1" x14ac:dyDescent="0.2">
      <c r="A294" s="31" t="s">
        <v>32</v>
      </c>
      <c r="B294" s="427" t="s">
        <v>94</v>
      </c>
      <c r="C294" s="428"/>
      <c r="D294" s="206"/>
      <c r="E294" s="206">
        <v>1</v>
      </c>
      <c r="F294" s="206">
        <v>1</v>
      </c>
      <c r="G294" s="230">
        <f t="shared" si="32"/>
        <v>15</v>
      </c>
      <c r="H294" s="229">
        <f t="shared" si="34"/>
        <v>15</v>
      </c>
      <c r="I294" s="229">
        <f t="shared" si="34"/>
        <v>0</v>
      </c>
      <c r="J294" s="229">
        <f t="shared" si="33"/>
        <v>0</v>
      </c>
      <c r="K294" s="229">
        <f t="shared" si="33"/>
        <v>0</v>
      </c>
      <c r="L294" s="72"/>
      <c r="M294" s="70"/>
      <c r="N294" s="70"/>
      <c r="O294" s="71"/>
      <c r="P294" s="167">
        <v>15</v>
      </c>
      <c r="Q294" s="164"/>
      <c r="R294" s="164"/>
      <c r="S294" s="165"/>
      <c r="T294" s="163"/>
      <c r="U294" s="164"/>
      <c r="V294" s="164"/>
      <c r="W294" s="165"/>
      <c r="X294" s="72"/>
      <c r="Y294" s="70"/>
      <c r="Z294" s="70"/>
      <c r="AA294" s="71"/>
    </row>
    <row r="295" spans="1:27" ht="18" customHeight="1" x14ac:dyDescent="0.2">
      <c r="A295" s="31" t="s">
        <v>63</v>
      </c>
      <c r="B295" s="427" t="s">
        <v>95</v>
      </c>
      <c r="C295" s="428"/>
      <c r="D295" s="206"/>
      <c r="E295" s="206">
        <v>1</v>
      </c>
      <c r="F295" s="206">
        <v>1</v>
      </c>
      <c r="G295" s="230">
        <f t="shared" si="32"/>
        <v>15</v>
      </c>
      <c r="H295" s="229">
        <f t="shared" si="34"/>
        <v>0</v>
      </c>
      <c r="I295" s="229">
        <f t="shared" si="34"/>
        <v>0</v>
      </c>
      <c r="J295" s="229">
        <f t="shared" si="33"/>
        <v>15</v>
      </c>
      <c r="K295" s="229">
        <f t="shared" si="33"/>
        <v>0</v>
      </c>
      <c r="L295" s="72"/>
      <c r="M295" s="70"/>
      <c r="N295" s="70"/>
      <c r="O295" s="71"/>
      <c r="P295" s="167"/>
      <c r="Q295" s="164"/>
      <c r="R295" s="164"/>
      <c r="S295" s="165"/>
      <c r="T295" s="163"/>
      <c r="U295" s="164"/>
      <c r="V295" s="164">
        <v>15</v>
      </c>
      <c r="W295" s="165"/>
      <c r="X295" s="72"/>
      <c r="Y295" s="70"/>
      <c r="Z295" s="70"/>
      <c r="AA295" s="71"/>
    </row>
    <row r="296" spans="1:27" ht="18" customHeight="1" x14ac:dyDescent="0.2">
      <c r="A296" s="31" t="s">
        <v>80</v>
      </c>
      <c r="B296" s="427" t="s">
        <v>96</v>
      </c>
      <c r="C296" s="428"/>
      <c r="D296" s="206"/>
      <c r="E296" s="206">
        <v>2</v>
      </c>
      <c r="F296" s="206">
        <v>2</v>
      </c>
      <c r="G296" s="230">
        <f t="shared" si="32"/>
        <v>30</v>
      </c>
      <c r="H296" s="229">
        <f t="shared" si="34"/>
        <v>0</v>
      </c>
      <c r="I296" s="229">
        <f t="shared" si="34"/>
        <v>0</v>
      </c>
      <c r="J296" s="229">
        <f t="shared" si="33"/>
        <v>30</v>
      </c>
      <c r="K296" s="229">
        <f t="shared" si="33"/>
        <v>0</v>
      </c>
      <c r="L296" s="72"/>
      <c r="M296" s="70"/>
      <c r="N296" s="70"/>
      <c r="O296" s="71"/>
      <c r="P296" s="167"/>
      <c r="Q296" s="164"/>
      <c r="R296" s="164">
        <v>15</v>
      </c>
      <c r="S296" s="165"/>
      <c r="T296" s="163"/>
      <c r="U296" s="164"/>
      <c r="V296" s="164">
        <v>15</v>
      </c>
      <c r="W296" s="165"/>
      <c r="X296" s="72"/>
      <c r="Y296" s="70"/>
      <c r="Z296" s="70"/>
      <c r="AA296" s="71"/>
    </row>
    <row r="297" spans="1:27" ht="18" customHeight="1" x14ac:dyDescent="0.2">
      <c r="A297" s="31" t="s">
        <v>81</v>
      </c>
      <c r="B297" s="427" t="s">
        <v>97</v>
      </c>
      <c r="C297" s="428"/>
      <c r="D297" s="206"/>
      <c r="E297" s="206">
        <v>1</v>
      </c>
      <c r="F297" s="206">
        <v>1</v>
      </c>
      <c r="G297" s="230">
        <f t="shared" si="32"/>
        <v>15</v>
      </c>
      <c r="H297" s="229">
        <f t="shared" si="34"/>
        <v>15</v>
      </c>
      <c r="I297" s="229">
        <f t="shared" si="34"/>
        <v>0</v>
      </c>
      <c r="J297" s="229">
        <f t="shared" si="33"/>
        <v>0</v>
      </c>
      <c r="K297" s="229">
        <f t="shared" si="33"/>
        <v>0</v>
      </c>
      <c r="L297" s="72"/>
      <c r="M297" s="70"/>
      <c r="N297" s="70"/>
      <c r="O297" s="71"/>
      <c r="P297" s="167"/>
      <c r="Q297" s="164"/>
      <c r="R297" s="164"/>
      <c r="S297" s="165"/>
      <c r="T297" s="163">
        <v>15</v>
      </c>
      <c r="U297" s="164"/>
      <c r="V297" s="164"/>
      <c r="W297" s="165"/>
      <c r="X297" s="72"/>
      <c r="Y297" s="70"/>
      <c r="Z297" s="70"/>
      <c r="AA297" s="71"/>
    </row>
    <row r="298" spans="1:27" ht="18" customHeight="1" x14ac:dyDescent="0.2">
      <c r="A298" s="31" t="s">
        <v>82</v>
      </c>
      <c r="B298" s="427" t="s">
        <v>98</v>
      </c>
      <c r="C298" s="428"/>
      <c r="D298" s="206"/>
      <c r="E298" s="206">
        <v>2</v>
      </c>
      <c r="F298" s="206">
        <v>3</v>
      </c>
      <c r="G298" s="230">
        <f t="shared" si="32"/>
        <v>45</v>
      </c>
      <c r="H298" s="229">
        <f t="shared" si="34"/>
        <v>30</v>
      </c>
      <c r="I298" s="229">
        <f t="shared" si="34"/>
        <v>0</v>
      </c>
      <c r="J298" s="229">
        <f t="shared" si="33"/>
        <v>0</v>
      </c>
      <c r="K298" s="229">
        <f t="shared" si="33"/>
        <v>15</v>
      </c>
      <c r="L298" s="72"/>
      <c r="M298" s="70"/>
      <c r="N298" s="70"/>
      <c r="O298" s="71"/>
      <c r="P298" s="162">
        <v>30</v>
      </c>
      <c r="Q298" s="160"/>
      <c r="R298" s="160"/>
      <c r="S298" s="161">
        <v>15</v>
      </c>
      <c r="T298" s="162"/>
      <c r="U298" s="160"/>
      <c r="V298" s="160"/>
      <c r="W298" s="161"/>
      <c r="X298" s="72"/>
      <c r="Y298" s="70"/>
      <c r="Z298" s="70"/>
      <c r="AA298" s="71"/>
    </row>
    <row r="299" spans="1:27" ht="18" customHeight="1" x14ac:dyDescent="0.2">
      <c r="A299" s="31" t="s">
        <v>83</v>
      </c>
      <c r="B299" s="427" t="s">
        <v>99</v>
      </c>
      <c r="C299" s="428"/>
      <c r="D299" s="206"/>
      <c r="E299" s="206">
        <v>2</v>
      </c>
      <c r="F299" s="206">
        <v>2</v>
      </c>
      <c r="G299" s="230">
        <f t="shared" si="32"/>
        <v>30</v>
      </c>
      <c r="H299" s="229">
        <f t="shared" si="34"/>
        <v>0</v>
      </c>
      <c r="I299" s="229">
        <f t="shared" si="34"/>
        <v>0</v>
      </c>
      <c r="J299" s="229">
        <f t="shared" si="33"/>
        <v>0</v>
      </c>
      <c r="K299" s="229">
        <f t="shared" si="33"/>
        <v>30</v>
      </c>
      <c r="L299" s="72"/>
      <c r="M299" s="70"/>
      <c r="N299" s="70"/>
      <c r="O299" s="71"/>
      <c r="P299" s="162"/>
      <c r="Q299" s="160"/>
      <c r="R299" s="160"/>
      <c r="S299" s="161">
        <v>15</v>
      </c>
      <c r="T299" s="162"/>
      <c r="U299" s="160"/>
      <c r="V299" s="160"/>
      <c r="W299" s="161">
        <v>15</v>
      </c>
      <c r="X299" s="72"/>
      <c r="Y299" s="70"/>
      <c r="Z299" s="70"/>
      <c r="AA299" s="71"/>
    </row>
    <row r="300" spans="1:27" ht="37.5" customHeight="1" thickBot="1" x14ac:dyDescent="0.25">
      <c r="A300" s="226" t="s">
        <v>84</v>
      </c>
      <c r="B300" s="429" t="s">
        <v>64</v>
      </c>
      <c r="C300" s="430"/>
      <c r="D300" s="206"/>
      <c r="E300" s="206"/>
      <c r="F300" s="206">
        <v>20</v>
      </c>
      <c r="G300" s="230"/>
      <c r="H300" s="229"/>
      <c r="I300" s="229"/>
      <c r="J300" s="229"/>
      <c r="K300" s="229"/>
      <c r="L300" s="32"/>
      <c r="M300" s="33"/>
      <c r="N300" s="34"/>
      <c r="O300" s="35"/>
      <c r="P300" s="169"/>
      <c r="Q300" s="170"/>
      <c r="R300" s="171"/>
      <c r="S300" s="172"/>
      <c r="T300" s="173"/>
      <c r="U300" s="171"/>
      <c r="V300" s="171"/>
      <c r="W300" s="172"/>
      <c r="X300" s="409" t="s">
        <v>65</v>
      </c>
      <c r="Y300" s="410"/>
      <c r="Z300" s="410"/>
      <c r="AA300" s="411"/>
    </row>
    <row r="301" spans="1:27" ht="18" customHeight="1" thickTop="1" x14ac:dyDescent="0.2">
      <c r="A301" s="92"/>
      <c r="B301" s="412" t="s">
        <v>17</v>
      </c>
      <c r="C301" s="413"/>
      <c r="D301" s="416">
        <f t="shared" ref="D301:AA301" si="35">SUM(D285:D300)</f>
        <v>4</v>
      </c>
      <c r="E301" s="418">
        <f t="shared" si="35"/>
        <v>27</v>
      </c>
      <c r="F301" s="420">
        <f t="shared" si="35"/>
        <v>60</v>
      </c>
      <c r="G301" s="422">
        <f t="shared" si="35"/>
        <v>615</v>
      </c>
      <c r="H301" s="418">
        <f t="shared" si="35"/>
        <v>315</v>
      </c>
      <c r="I301" s="418">
        <f t="shared" si="35"/>
        <v>15</v>
      </c>
      <c r="J301" s="418">
        <f t="shared" si="35"/>
        <v>105</v>
      </c>
      <c r="K301" s="420">
        <f t="shared" si="35"/>
        <v>180</v>
      </c>
      <c r="L301" s="102">
        <f t="shared" si="35"/>
        <v>0</v>
      </c>
      <c r="M301" s="103">
        <f t="shared" si="35"/>
        <v>0</v>
      </c>
      <c r="N301" s="103">
        <f t="shared" si="35"/>
        <v>0</v>
      </c>
      <c r="O301" s="104">
        <f t="shared" si="35"/>
        <v>0</v>
      </c>
      <c r="P301" s="102">
        <f t="shared" si="35"/>
        <v>255</v>
      </c>
      <c r="Q301" s="103">
        <f>SUM(Q285:Q300)</f>
        <v>15</v>
      </c>
      <c r="R301" s="103">
        <f t="shared" si="35"/>
        <v>60</v>
      </c>
      <c r="S301" s="105">
        <f t="shared" si="35"/>
        <v>135</v>
      </c>
      <c r="T301" s="106">
        <f t="shared" si="35"/>
        <v>60</v>
      </c>
      <c r="U301" s="103">
        <f t="shared" si="35"/>
        <v>0</v>
      </c>
      <c r="V301" s="103">
        <f t="shared" si="35"/>
        <v>45</v>
      </c>
      <c r="W301" s="104">
        <f t="shared" si="35"/>
        <v>45</v>
      </c>
      <c r="X301" s="102">
        <f t="shared" si="35"/>
        <v>0</v>
      </c>
      <c r="Y301" s="103">
        <f t="shared" si="35"/>
        <v>0</v>
      </c>
      <c r="Z301" s="103">
        <f t="shared" si="35"/>
        <v>0</v>
      </c>
      <c r="AA301" s="105">
        <f t="shared" si="35"/>
        <v>0</v>
      </c>
    </row>
    <row r="302" spans="1:27" ht="18" customHeight="1" thickBot="1" x14ac:dyDescent="0.25">
      <c r="A302" s="93"/>
      <c r="B302" s="414"/>
      <c r="C302" s="415"/>
      <c r="D302" s="417"/>
      <c r="E302" s="419"/>
      <c r="F302" s="421"/>
      <c r="G302" s="423"/>
      <c r="H302" s="419"/>
      <c r="I302" s="419"/>
      <c r="J302" s="419"/>
      <c r="K302" s="421"/>
      <c r="L302" s="424">
        <f>SUM(L301:O301)</f>
        <v>0</v>
      </c>
      <c r="M302" s="425"/>
      <c r="N302" s="425"/>
      <c r="O302" s="426"/>
      <c r="P302" s="424">
        <f>SUM(P301:S301)</f>
        <v>465</v>
      </c>
      <c r="Q302" s="425"/>
      <c r="R302" s="425"/>
      <c r="S302" s="426"/>
      <c r="T302" s="424">
        <f>SUM(T301:W301)</f>
        <v>150</v>
      </c>
      <c r="U302" s="425"/>
      <c r="V302" s="425"/>
      <c r="W302" s="426"/>
      <c r="X302" s="424">
        <f>SUM(X301:AA301)</f>
        <v>0</v>
      </c>
      <c r="Y302" s="425"/>
      <c r="Z302" s="425"/>
      <c r="AA302" s="426"/>
    </row>
    <row r="303" spans="1:27" ht="18" customHeight="1" x14ac:dyDescent="0.2">
      <c r="A303" s="384" t="s">
        <v>62</v>
      </c>
      <c r="B303" s="385"/>
      <c r="C303" s="386"/>
      <c r="D303" s="387" t="s">
        <v>7</v>
      </c>
      <c r="E303" s="390" t="s">
        <v>8</v>
      </c>
      <c r="F303" s="392" t="s">
        <v>39</v>
      </c>
      <c r="G303" s="395" t="s">
        <v>5</v>
      </c>
      <c r="H303" s="398" t="s">
        <v>9</v>
      </c>
      <c r="I303" s="398" t="s">
        <v>10</v>
      </c>
      <c r="J303" s="398" t="s">
        <v>11</v>
      </c>
      <c r="K303" s="399" t="s">
        <v>35</v>
      </c>
      <c r="L303" s="374" t="s">
        <v>43</v>
      </c>
      <c r="M303" s="375"/>
      <c r="N303" s="375"/>
      <c r="O303" s="350"/>
      <c r="P303" s="374" t="s">
        <v>44</v>
      </c>
      <c r="Q303" s="375"/>
      <c r="R303" s="375"/>
      <c r="S303" s="376"/>
      <c r="T303" s="377" t="s">
        <v>45</v>
      </c>
      <c r="U303" s="375"/>
      <c r="V303" s="375"/>
      <c r="W303" s="350"/>
      <c r="X303" s="374" t="s">
        <v>46</v>
      </c>
      <c r="Y303" s="375"/>
      <c r="Z303" s="375"/>
      <c r="AA303" s="376"/>
    </row>
    <row r="304" spans="1:27" ht="18" customHeight="1" x14ac:dyDescent="0.2">
      <c r="A304" s="384"/>
      <c r="B304" s="385"/>
      <c r="C304" s="386"/>
      <c r="D304" s="388"/>
      <c r="E304" s="390"/>
      <c r="F304" s="393"/>
      <c r="G304" s="396"/>
      <c r="H304" s="398"/>
      <c r="I304" s="398"/>
      <c r="J304" s="398"/>
      <c r="K304" s="399"/>
      <c r="L304" s="378" t="s">
        <v>9</v>
      </c>
      <c r="M304" s="380" t="s">
        <v>10</v>
      </c>
      <c r="N304" s="382" t="s">
        <v>11</v>
      </c>
      <c r="O304" s="37" t="s">
        <v>47</v>
      </c>
      <c r="P304" s="378" t="s">
        <v>9</v>
      </c>
      <c r="Q304" s="380" t="s">
        <v>10</v>
      </c>
      <c r="R304" s="382" t="s">
        <v>11</v>
      </c>
      <c r="S304" s="37" t="s">
        <v>47</v>
      </c>
      <c r="T304" s="378" t="s">
        <v>9</v>
      </c>
      <c r="U304" s="380" t="s">
        <v>10</v>
      </c>
      <c r="V304" s="382" t="s">
        <v>11</v>
      </c>
      <c r="W304" s="37" t="s">
        <v>47</v>
      </c>
      <c r="X304" s="378" t="s">
        <v>9</v>
      </c>
      <c r="Y304" s="380" t="s">
        <v>10</v>
      </c>
      <c r="Z304" s="382" t="s">
        <v>11</v>
      </c>
      <c r="AA304" s="37" t="s">
        <v>47</v>
      </c>
    </row>
    <row r="305" spans="1:29" ht="18" customHeight="1" thickBot="1" x14ac:dyDescent="0.25">
      <c r="A305" s="384"/>
      <c r="B305" s="385"/>
      <c r="C305" s="386"/>
      <c r="D305" s="389"/>
      <c r="E305" s="391"/>
      <c r="F305" s="394"/>
      <c r="G305" s="397"/>
      <c r="H305" s="381"/>
      <c r="I305" s="381"/>
      <c r="J305" s="381"/>
      <c r="K305" s="400"/>
      <c r="L305" s="379"/>
      <c r="M305" s="381"/>
      <c r="N305" s="383"/>
      <c r="O305" s="16" t="s">
        <v>23</v>
      </c>
      <c r="P305" s="379"/>
      <c r="Q305" s="381"/>
      <c r="R305" s="383"/>
      <c r="S305" s="16" t="s">
        <v>23</v>
      </c>
      <c r="T305" s="379"/>
      <c r="U305" s="381"/>
      <c r="V305" s="383"/>
      <c r="W305" s="16" t="s">
        <v>23</v>
      </c>
      <c r="X305" s="379"/>
      <c r="Y305" s="381"/>
      <c r="Z305" s="383"/>
      <c r="AA305" s="16" t="s">
        <v>23</v>
      </c>
    </row>
    <row r="306" spans="1:29" ht="18" customHeight="1" x14ac:dyDescent="0.2">
      <c r="A306" s="384"/>
      <c r="B306" s="385"/>
      <c r="C306" s="386"/>
      <c r="D306" s="401">
        <f>SUM(D301,D94)</f>
        <v>6</v>
      </c>
      <c r="E306" s="403">
        <f>SUM(E94,E301)</f>
        <v>44</v>
      </c>
      <c r="F306" s="405">
        <f t="shared" ref="F306:K306" si="36">SUM(F40,F89,F301)</f>
        <v>90</v>
      </c>
      <c r="G306" s="407">
        <f t="shared" si="36"/>
        <v>950</v>
      </c>
      <c r="H306" s="407">
        <f t="shared" si="36"/>
        <v>465</v>
      </c>
      <c r="I306" s="407">
        <f t="shared" si="36"/>
        <v>30</v>
      </c>
      <c r="J306" s="407">
        <f t="shared" si="36"/>
        <v>105</v>
      </c>
      <c r="K306" s="407">
        <f t="shared" si="36"/>
        <v>350</v>
      </c>
      <c r="L306" s="38">
        <f>L253</f>
        <v>150</v>
      </c>
      <c r="M306" s="39">
        <f t="shared" ref="M306:O306" si="37">M253</f>
        <v>15</v>
      </c>
      <c r="N306" s="39">
        <f t="shared" si="37"/>
        <v>0</v>
      </c>
      <c r="O306" s="40">
        <f t="shared" si="37"/>
        <v>170</v>
      </c>
      <c r="P306" s="38">
        <f t="shared" ref="P306:AA306" si="38">SUM(P247,P301)</f>
        <v>255</v>
      </c>
      <c r="Q306" s="39">
        <f t="shared" si="38"/>
        <v>15</v>
      </c>
      <c r="R306" s="39">
        <f t="shared" si="38"/>
        <v>60</v>
      </c>
      <c r="S306" s="40">
        <f t="shared" si="38"/>
        <v>135</v>
      </c>
      <c r="T306" s="42">
        <f t="shared" si="38"/>
        <v>60</v>
      </c>
      <c r="U306" s="39">
        <f t="shared" si="38"/>
        <v>0</v>
      </c>
      <c r="V306" s="39">
        <f t="shared" si="38"/>
        <v>45</v>
      </c>
      <c r="W306" s="41">
        <f t="shared" si="38"/>
        <v>45</v>
      </c>
      <c r="X306" s="38">
        <f t="shared" si="38"/>
        <v>0</v>
      </c>
      <c r="Y306" s="39">
        <f t="shared" si="38"/>
        <v>0</v>
      </c>
      <c r="Z306" s="39">
        <f t="shared" si="38"/>
        <v>0</v>
      </c>
      <c r="AA306" s="40">
        <f t="shared" si="38"/>
        <v>0</v>
      </c>
      <c r="AC306" s="36" t="s">
        <v>40</v>
      </c>
    </row>
    <row r="307" spans="1:29" ht="18" customHeight="1" thickBot="1" x14ac:dyDescent="0.25">
      <c r="A307" s="384"/>
      <c r="B307" s="385"/>
      <c r="C307" s="386"/>
      <c r="D307" s="402"/>
      <c r="E307" s="404"/>
      <c r="F307" s="406"/>
      <c r="G307" s="408"/>
      <c r="H307" s="408"/>
      <c r="I307" s="408"/>
      <c r="J307" s="408"/>
      <c r="K307" s="408"/>
      <c r="L307" s="338">
        <f>SUM(L306:O306)</f>
        <v>335</v>
      </c>
      <c r="M307" s="339"/>
      <c r="N307" s="339"/>
      <c r="O307" s="340"/>
      <c r="P307" s="338">
        <f>SUM(P306:S306)</f>
        <v>465</v>
      </c>
      <c r="Q307" s="339"/>
      <c r="R307" s="339"/>
      <c r="S307" s="340"/>
      <c r="T307" s="338">
        <f>SUM(T306:W306)</f>
        <v>150</v>
      </c>
      <c r="U307" s="339"/>
      <c r="V307" s="339"/>
      <c r="W307" s="340"/>
      <c r="X307" s="338">
        <f>SUM(X306:AA306)</f>
        <v>0</v>
      </c>
      <c r="Y307" s="339"/>
      <c r="Z307" s="339"/>
      <c r="AA307" s="340"/>
      <c r="AC307" s="36">
        <f>SUM(L307:AA307)</f>
        <v>950</v>
      </c>
    </row>
    <row r="308" spans="1:29" ht="18" customHeight="1" x14ac:dyDescent="0.2">
      <c r="A308" s="384"/>
      <c r="B308" s="385"/>
      <c r="C308" s="386"/>
      <c r="D308" s="341" t="s">
        <v>18</v>
      </c>
      <c r="E308" s="342"/>
      <c r="F308" s="343"/>
      <c r="G308" s="350" t="s">
        <v>19</v>
      </c>
      <c r="H308" s="351"/>
      <c r="I308" s="351"/>
      <c r="J308" s="351"/>
      <c r="K308" s="352"/>
      <c r="L308" s="353">
        <f>L255</f>
        <v>2</v>
      </c>
      <c r="M308" s="354"/>
      <c r="N308" s="354"/>
      <c r="O308" s="355"/>
      <c r="P308" s="353">
        <v>4</v>
      </c>
      <c r="Q308" s="354"/>
      <c r="R308" s="354"/>
      <c r="S308" s="355"/>
      <c r="T308" s="353">
        <v>0</v>
      </c>
      <c r="U308" s="354"/>
      <c r="V308" s="354"/>
      <c r="W308" s="355"/>
      <c r="X308" s="356"/>
      <c r="Y308" s="357"/>
      <c r="Z308" s="357"/>
      <c r="AA308" s="358"/>
      <c r="AC308" s="36">
        <f>SUM(L308:AA308)</f>
        <v>6</v>
      </c>
    </row>
    <row r="309" spans="1:29" ht="18" customHeight="1" x14ac:dyDescent="0.2">
      <c r="A309" s="384"/>
      <c r="B309" s="385"/>
      <c r="C309" s="386"/>
      <c r="D309" s="344"/>
      <c r="E309" s="345"/>
      <c r="F309" s="346"/>
      <c r="G309" s="359" t="s">
        <v>20</v>
      </c>
      <c r="H309" s="360"/>
      <c r="I309" s="360"/>
      <c r="J309" s="360"/>
      <c r="K309" s="361"/>
      <c r="L309" s="362">
        <f t="shared" ref="L309:L310" si="39">L256</f>
        <v>17</v>
      </c>
      <c r="M309" s="363"/>
      <c r="N309" s="363"/>
      <c r="O309" s="364"/>
      <c r="P309" s="362">
        <v>18</v>
      </c>
      <c r="Q309" s="363"/>
      <c r="R309" s="363"/>
      <c r="S309" s="364"/>
      <c r="T309" s="362">
        <v>9</v>
      </c>
      <c r="U309" s="363"/>
      <c r="V309" s="363"/>
      <c r="W309" s="364"/>
      <c r="X309" s="365"/>
      <c r="Y309" s="366"/>
      <c r="Z309" s="366"/>
      <c r="AA309" s="367"/>
      <c r="AC309" s="36">
        <f>SUM(L309:AA309)</f>
        <v>44</v>
      </c>
    </row>
    <row r="310" spans="1:29" ht="18" customHeight="1" thickBot="1" x14ac:dyDescent="0.25">
      <c r="A310" s="384"/>
      <c r="B310" s="385"/>
      <c r="C310" s="386"/>
      <c r="D310" s="347"/>
      <c r="E310" s="348"/>
      <c r="F310" s="349"/>
      <c r="G310" s="359" t="s">
        <v>39</v>
      </c>
      <c r="H310" s="360"/>
      <c r="I310" s="360"/>
      <c r="J310" s="360"/>
      <c r="K310" s="361"/>
      <c r="L310" s="368">
        <f t="shared" si="39"/>
        <v>30</v>
      </c>
      <c r="M310" s="369"/>
      <c r="N310" s="369"/>
      <c r="O310" s="370"/>
      <c r="P310" s="368">
        <v>30</v>
      </c>
      <c r="Q310" s="369"/>
      <c r="R310" s="369"/>
      <c r="S310" s="370"/>
      <c r="T310" s="368">
        <v>30</v>
      </c>
      <c r="U310" s="369"/>
      <c r="V310" s="369"/>
      <c r="W310" s="370"/>
      <c r="X310" s="371"/>
      <c r="Y310" s="372"/>
      <c r="Z310" s="372"/>
      <c r="AA310" s="373"/>
      <c r="AC310" s="36">
        <f>SUM(L310:AA310)</f>
        <v>90</v>
      </c>
    </row>
    <row r="311" spans="1:29" ht="18" customHeight="1" x14ac:dyDescent="0.2">
      <c r="A311" s="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43"/>
      <c r="P311" s="2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43"/>
    </row>
    <row r="312" spans="1:29" ht="18" customHeight="1" x14ac:dyDescent="0.2">
      <c r="A312" s="44" t="s">
        <v>21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9"/>
      <c r="P312" s="142"/>
      <c r="Q312" s="8" t="s">
        <v>105</v>
      </c>
      <c r="R312" s="5"/>
      <c r="S312" s="143"/>
      <c r="T312" s="143"/>
      <c r="U312" s="143"/>
      <c r="V312" s="143"/>
      <c r="W312" s="143"/>
      <c r="X312" s="45"/>
      <c r="Y312" s="13"/>
      <c r="Z312" s="143"/>
      <c r="AA312" s="46"/>
    </row>
    <row r="313" spans="1:29" ht="18" customHeight="1" x14ac:dyDescent="0.2">
      <c r="A313" s="142"/>
      <c r="B313" s="153" t="s">
        <v>111</v>
      </c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46"/>
      <c r="P313" s="144"/>
      <c r="Q313" s="47" t="s">
        <v>22</v>
      </c>
      <c r="R313" s="5"/>
      <c r="S313" s="145"/>
      <c r="T313" s="145"/>
      <c r="U313" s="145"/>
      <c r="V313" s="145"/>
      <c r="W313" s="145"/>
      <c r="X313" s="145"/>
      <c r="Y313" s="145"/>
      <c r="Z313" s="145"/>
      <c r="AA313" s="146"/>
    </row>
    <row r="314" spans="1:29" ht="18" customHeight="1" x14ac:dyDescent="0.2">
      <c r="A314" s="83"/>
      <c r="B314" s="153" t="s">
        <v>112</v>
      </c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46"/>
      <c r="P314" s="144"/>
      <c r="Q314" s="8" t="s">
        <v>9</v>
      </c>
      <c r="R314" s="49" t="s">
        <v>49</v>
      </c>
      <c r="S314" s="145"/>
      <c r="T314" s="145"/>
      <c r="U314" s="145"/>
      <c r="V314" s="145"/>
      <c r="W314" s="145"/>
      <c r="X314" s="145"/>
      <c r="Y314" s="145"/>
      <c r="Z314" s="145"/>
      <c r="AA314" s="146"/>
    </row>
    <row r="315" spans="1:29" ht="18" customHeight="1" x14ac:dyDescent="0.2">
      <c r="A315" s="83"/>
      <c r="B315" s="154" t="s">
        <v>113</v>
      </c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9"/>
      <c r="P315" s="144"/>
      <c r="Q315" s="8" t="s">
        <v>10</v>
      </c>
      <c r="R315" s="49" t="s">
        <v>50</v>
      </c>
      <c r="S315" s="145"/>
      <c r="T315" s="145"/>
      <c r="U315" s="84"/>
      <c r="V315" s="145"/>
      <c r="W315" s="145"/>
      <c r="X315" s="145"/>
      <c r="Y315" s="145"/>
      <c r="Z315" s="145"/>
      <c r="AA315" s="146"/>
    </row>
    <row r="316" spans="1:29" ht="18" customHeight="1" x14ac:dyDescent="0.2">
      <c r="A316" s="83"/>
      <c r="B316" s="153" t="s">
        <v>114</v>
      </c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9"/>
      <c r="P316" s="144"/>
      <c r="Q316" s="8" t="s">
        <v>11</v>
      </c>
      <c r="R316" s="49" t="s">
        <v>51</v>
      </c>
      <c r="S316" s="145"/>
      <c r="T316" s="145"/>
      <c r="U316" s="145"/>
      <c r="V316" s="145"/>
      <c r="W316" s="145"/>
      <c r="X316" s="145"/>
      <c r="Y316" s="145"/>
      <c r="Z316" s="145"/>
      <c r="AA316" s="146"/>
    </row>
    <row r="317" spans="1:29" ht="18" customHeight="1" x14ac:dyDescent="0.2">
      <c r="A317" s="83"/>
      <c r="B317" s="153" t="s">
        <v>115</v>
      </c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9"/>
      <c r="P317" s="144"/>
      <c r="Q317" s="8" t="s">
        <v>47</v>
      </c>
      <c r="R317" s="49" t="s">
        <v>52</v>
      </c>
      <c r="S317" s="145"/>
      <c r="T317" s="145"/>
      <c r="U317" s="145"/>
      <c r="V317" s="145"/>
      <c r="W317" s="145"/>
      <c r="X317" s="145"/>
      <c r="Y317" s="145"/>
      <c r="Z317" s="145"/>
      <c r="AA317" s="146"/>
    </row>
    <row r="318" spans="1:29" ht="18" customHeight="1" x14ac:dyDescent="0.2">
      <c r="A318" s="83"/>
      <c r="B318" s="153" t="s">
        <v>116</v>
      </c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9"/>
      <c r="P318" s="144"/>
      <c r="Q318" s="8" t="s">
        <v>23</v>
      </c>
      <c r="R318" s="49" t="s">
        <v>53</v>
      </c>
      <c r="S318" s="145"/>
      <c r="T318" s="145"/>
      <c r="U318" s="145"/>
      <c r="V318" s="84"/>
      <c r="W318" s="84"/>
      <c r="X318" s="84"/>
      <c r="Y318" s="84"/>
      <c r="Z318" s="145"/>
      <c r="AA318" s="146"/>
    </row>
    <row r="319" spans="1:29" ht="18" customHeight="1" x14ac:dyDescent="0.2">
      <c r="A319" s="83"/>
      <c r="B319" s="153" t="s">
        <v>117</v>
      </c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9"/>
      <c r="P319" s="144"/>
      <c r="Q319" s="8" t="s">
        <v>54</v>
      </c>
      <c r="R319" s="49" t="s">
        <v>55</v>
      </c>
      <c r="S319" s="145"/>
      <c r="T319" s="145"/>
      <c r="U319" s="145"/>
      <c r="V319" s="145"/>
      <c r="W319" s="145"/>
      <c r="X319" s="145"/>
      <c r="Y319" s="145"/>
      <c r="Z319" s="145"/>
      <c r="AA319" s="146"/>
    </row>
    <row r="320" spans="1:29" ht="18" customHeight="1" x14ac:dyDescent="0.2">
      <c r="A320" s="83"/>
      <c r="B320" s="155" t="s">
        <v>118</v>
      </c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9"/>
      <c r="P320" s="144"/>
      <c r="Q320" s="53"/>
      <c r="R320" s="140" t="s">
        <v>24</v>
      </c>
      <c r="S320" s="8" t="s">
        <v>25</v>
      </c>
      <c r="T320" s="145"/>
      <c r="U320" s="145"/>
      <c r="V320" s="145"/>
      <c r="W320" s="145"/>
      <c r="X320" s="145"/>
      <c r="Y320" s="145"/>
      <c r="Z320" s="145"/>
      <c r="AA320" s="146"/>
    </row>
    <row r="321" spans="1:27" ht="18" customHeight="1" thickBot="1" x14ac:dyDescent="0.25">
      <c r="A321" s="54"/>
      <c r="B321" s="55"/>
      <c r="C321" s="55"/>
      <c r="D321" s="55"/>
      <c r="E321" s="56"/>
      <c r="F321" s="56"/>
      <c r="G321" s="56"/>
      <c r="H321" s="56"/>
      <c r="I321" s="56"/>
      <c r="J321" s="56"/>
      <c r="K321" s="55"/>
      <c r="L321" s="55"/>
      <c r="M321" s="55"/>
      <c r="N321" s="55"/>
      <c r="O321" s="57"/>
      <c r="P321" s="335" t="s">
        <v>172</v>
      </c>
      <c r="Q321" s="336"/>
      <c r="R321" s="336"/>
      <c r="S321" s="336"/>
      <c r="T321" s="336"/>
      <c r="U321" s="336"/>
      <c r="V321" s="336"/>
      <c r="W321" s="336"/>
      <c r="X321" s="336"/>
      <c r="Y321" s="336"/>
      <c r="Z321" s="336"/>
      <c r="AA321" s="337"/>
    </row>
  </sheetData>
  <mergeCells count="765">
    <mergeCell ref="T148:W148"/>
    <mergeCell ref="X148:AA148"/>
    <mergeCell ref="L149:O149"/>
    <mergeCell ref="P149:S149"/>
    <mergeCell ref="T149:W149"/>
    <mergeCell ref="L151:O151"/>
    <mergeCell ref="P151:S151"/>
    <mergeCell ref="T151:W151"/>
    <mergeCell ref="X151:AA151"/>
    <mergeCell ref="P162:AA162"/>
    <mergeCell ref="X149:AA149"/>
    <mergeCell ref="L150:O150"/>
    <mergeCell ref="P150:S150"/>
    <mergeCell ref="T150:W150"/>
    <mergeCell ref="X150:AA150"/>
    <mergeCell ref="X144:AA144"/>
    <mergeCell ref="L145:L146"/>
    <mergeCell ref="M145:M146"/>
    <mergeCell ref="N145:N146"/>
    <mergeCell ref="P145:P146"/>
    <mergeCell ref="Q145:Q146"/>
    <mergeCell ref="R145:R146"/>
    <mergeCell ref="T145:T146"/>
    <mergeCell ref="U145:U146"/>
    <mergeCell ref="V145:V146"/>
    <mergeCell ref="L144:O144"/>
    <mergeCell ref="P144:S144"/>
    <mergeCell ref="T144:W144"/>
    <mergeCell ref="X145:X146"/>
    <mergeCell ref="Y145:Y146"/>
    <mergeCell ref="Z145:Z146"/>
    <mergeCell ref="L148:O148"/>
    <mergeCell ref="P148:S148"/>
    <mergeCell ref="A144:C151"/>
    <mergeCell ref="D144:D146"/>
    <mergeCell ref="E144:E146"/>
    <mergeCell ref="F144:F146"/>
    <mergeCell ref="G144:G146"/>
    <mergeCell ref="H144:H146"/>
    <mergeCell ref="G151:K151"/>
    <mergeCell ref="J142:J143"/>
    <mergeCell ref="K142:K143"/>
    <mergeCell ref="D147:D148"/>
    <mergeCell ref="E147:E148"/>
    <mergeCell ref="F147:F148"/>
    <mergeCell ref="G147:G148"/>
    <mergeCell ref="H147:H148"/>
    <mergeCell ref="I147:I148"/>
    <mergeCell ref="J147:J148"/>
    <mergeCell ref="I144:I146"/>
    <mergeCell ref="J144:J146"/>
    <mergeCell ref="K144:K146"/>
    <mergeCell ref="K147:K148"/>
    <mergeCell ref="D149:F151"/>
    <mergeCell ref="G149:K149"/>
    <mergeCell ref="G150:K150"/>
    <mergeCell ref="P143:S143"/>
    <mergeCell ref="T143:W143"/>
    <mergeCell ref="X143:AA143"/>
    <mergeCell ref="B141:C141"/>
    <mergeCell ref="X141:AA141"/>
    <mergeCell ref="B142:C143"/>
    <mergeCell ref="D142:D143"/>
    <mergeCell ref="E142:E143"/>
    <mergeCell ref="F142:F143"/>
    <mergeCell ref="G142:G143"/>
    <mergeCell ref="H142:H143"/>
    <mergeCell ref="I142:I143"/>
    <mergeCell ref="B139:C139"/>
    <mergeCell ref="B140:C140"/>
    <mergeCell ref="B135:C135"/>
    <mergeCell ref="B136:C136"/>
    <mergeCell ref="B137:C137"/>
    <mergeCell ref="B132:C132"/>
    <mergeCell ref="B133:C133"/>
    <mergeCell ref="B134:C134"/>
    <mergeCell ref="L143:O143"/>
    <mergeCell ref="B130:C130"/>
    <mergeCell ref="B131:C131"/>
    <mergeCell ref="B126:C126"/>
    <mergeCell ref="B127:C127"/>
    <mergeCell ref="B128:C128"/>
    <mergeCell ref="U123:U124"/>
    <mergeCell ref="V123:V124"/>
    <mergeCell ref="X123:X124"/>
    <mergeCell ref="B138:C138"/>
    <mergeCell ref="B125:K125"/>
    <mergeCell ref="L125:AA125"/>
    <mergeCell ref="M123:M124"/>
    <mergeCell ref="N123:N124"/>
    <mergeCell ref="P123:P124"/>
    <mergeCell ref="Q123:Q124"/>
    <mergeCell ref="R123:R124"/>
    <mergeCell ref="T123:T124"/>
    <mergeCell ref="B129:C129"/>
    <mergeCell ref="A120:A124"/>
    <mergeCell ref="B120:C124"/>
    <mergeCell ref="D120:F121"/>
    <mergeCell ref="G120:K120"/>
    <mergeCell ref="L120:AA120"/>
    <mergeCell ref="G121:G124"/>
    <mergeCell ref="H121:K121"/>
    <mergeCell ref="L121:O121"/>
    <mergeCell ref="P121:S121"/>
    <mergeCell ref="T121:W121"/>
    <mergeCell ref="X121:AA121"/>
    <mergeCell ref="D122:D124"/>
    <mergeCell ref="E122:E124"/>
    <mergeCell ref="F122:F124"/>
    <mergeCell ref="H122:H124"/>
    <mergeCell ref="I122:I124"/>
    <mergeCell ref="J122:J124"/>
    <mergeCell ref="K122:K124"/>
    <mergeCell ref="L122:AA122"/>
    <mergeCell ref="L123:L124"/>
    <mergeCell ref="Y123:Y124"/>
    <mergeCell ref="Z123:Z124"/>
    <mergeCell ref="A116:C116"/>
    <mergeCell ref="T116:AA116"/>
    <mergeCell ref="A117:C117"/>
    <mergeCell ref="T117:AA117"/>
    <mergeCell ref="T118:AA118"/>
    <mergeCell ref="A119:AA119"/>
    <mergeCell ref="A113:C113"/>
    <mergeCell ref="T113:AA113"/>
    <mergeCell ref="A114:C114"/>
    <mergeCell ref="T114:AA114"/>
    <mergeCell ref="A115:C115"/>
    <mergeCell ref="T115:AA115"/>
    <mergeCell ref="P109:AA109"/>
    <mergeCell ref="D110:S112"/>
    <mergeCell ref="T110:AA110"/>
    <mergeCell ref="A111:C111"/>
    <mergeCell ref="T111:AA111"/>
    <mergeCell ref="A112:C112"/>
    <mergeCell ref="T112:AA112"/>
    <mergeCell ref="X97:AA97"/>
    <mergeCell ref="G98:K98"/>
    <mergeCell ref="L98:O98"/>
    <mergeCell ref="P98:S98"/>
    <mergeCell ref="T98:W98"/>
    <mergeCell ref="X98:AA98"/>
    <mergeCell ref="D96:F98"/>
    <mergeCell ref="G96:K96"/>
    <mergeCell ref="L96:O96"/>
    <mergeCell ref="P96:S96"/>
    <mergeCell ref="T96:W96"/>
    <mergeCell ref="X96:AA96"/>
    <mergeCell ref="G97:K97"/>
    <mergeCell ref="L97:O97"/>
    <mergeCell ref="P97:S97"/>
    <mergeCell ref="T97:W97"/>
    <mergeCell ref="T95:W95"/>
    <mergeCell ref="X95:AA95"/>
    <mergeCell ref="V92:V93"/>
    <mergeCell ref="X92:X93"/>
    <mergeCell ref="Y92:Y93"/>
    <mergeCell ref="Z92:Z93"/>
    <mergeCell ref="L92:L93"/>
    <mergeCell ref="M92:M93"/>
    <mergeCell ref="N92:N93"/>
    <mergeCell ref="P92:P93"/>
    <mergeCell ref="Q92:Q93"/>
    <mergeCell ref="R92:R93"/>
    <mergeCell ref="T92:T93"/>
    <mergeCell ref="U92:U93"/>
    <mergeCell ref="K91:K93"/>
    <mergeCell ref="L91:O91"/>
    <mergeCell ref="P91:S91"/>
    <mergeCell ref="K89:K90"/>
    <mergeCell ref="L90:O90"/>
    <mergeCell ref="P90:S90"/>
    <mergeCell ref="J94:J95"/>
    <mergeCell ref="K94:K95"/>
    <mergeCell ref="L95:O95"/>
    <mergeCell ref="P95:S95"/>
    <mergeCell ref="T90:W90"/>
    <mergeCell ref="X90:AA90"/>
    <mergeCell ref="A91:C98"/>
    <mergeCell ref="D91:D93"/>
    <mergeCell ref="E91:E93"/>
    <mergeCell ref="F91:F93"/>
    <mergeCell ref="G91:G93"/>
    <mergeCell ref="E89:E90"/>
    <mergeCell ref="F89:F90"/>
    <mergeCell ref="G89:G90"/>
    <mergeCell ref="H89:H90"/>
    <mergeCell ref="I89:I90"/>
    <mergeCell ref="J89:J90"/>
    <mergeCell ref="D94:D95"/>
    <mergeCell ref="E94:E95"/>
    <mergeCell ref="F94:F95"/>
    <mergeCell ref="G94:G95"/>
    <mergeCell ref="H94:H95"/>
    <mergeCell ref="I94:I95"/>
    <mergeCell ref="T91:W91"/>
    <mergeCell ref="X91:AA91"/>
    <mergeCell ref="H91:H93"/>
    <mergeCell ref="I91:I93"/>
    <mergeCell ref="J91:J93"/>
    <mergeCell ref="B85:C85"/>
    <mergeCell ref="B86:C86"/>
    <mergeCell ref="B87:C87"/>
    <mergeCell ref="B88:C88"/>
    <mergeCell ref="B89:C90"/>
    <mergeCell ref="D89:D90"/>
    <mergeCell ref="B79:C79"/>
    <mergeCell ref="B80:C80"/>
    <mergeCell ref="B81:C81"/>
    <mergeCell ref="B82:C82"/>
    <mergeCell ref="B83:C83"/>
    <mergeCell ref="B84:C84"/>
    <mergeCell ref="Z76:Z77"/>
    <mergeCell ref="C78:K78"/>
    <mergeCell ref="L78:AA78"/>
    <mergeCell ref="M76:M77"/>
    <mergeCell ref="N76:N77"/>
    <mergeCell ref="P76:P77"/>
    <mergeCell ref="Q76:Q77"/>
    <mergeCell ref="R76:R77"/>
    <mergeCell ref="T76:T77"/>
    <mergeCell ref="A73:A77"/>
    <mergeCell ref="B73:C77"/>
    <mergeCell ref="D73:F74"/>
    <mergeCell ref="G73:K73"/>
    <mergeCell ref="L73:AA73"/>
    <mergeCell ref="G74:G77"/>
    <mergeCell ref="H74:K74"/>
    <mergeCell ref="L74:O74"/>
    <mergeCell ref="P74:S74"/>
    <mergeCell ref="T74:W74"/>
    <mergeCell ref="X74:AA74"/>
    <mergeCell ref="D75:D77"/>
    <mergeCell ref="E75:E77"/>
    <mergeCell ref="F75:F77"/>
    <mergeCell ref="H75:H77"/>
    <mergeCell ref="I75:I77"/>
    <mergeCell ref="J75:J77"/>
    <mergeCell ref="K75:K77"/>
    <mergeCell ref="L75:AA75"/>
    <mergeCell ref="L76:L77"/>
    <mergeCell ref="U76:U77"/>
    <mergeCell ref="V76:V77"/>
    <mergeCell ref="X76:X77"/>
    <mergeCell ref="Y76:Y77"/>
    <mergeCell ref="A67:C67"/>
    <mergeCell ref="T67:AA67"/>
    <mergeCell ref="A68:C68"/>
    <mergeCell ref="T68:AA68"/>
    <mergeCell ref="T71:AA71"/>
    <mergeCell ref="A72:AA72"/>
    <mergeCell ref="A64:C64"/>
    <mergeCell ref="T64:AA64"/>
    <mergeCell ref="A65:C65"/>
    <mergeCell ref="T65:AA65"/>
    <mergeCell ref="A66:C66"/>
    <mergeCell ref="T66:AA66"/>
    <mergeCell ref="P60:AA60"/>
    <mergeCell ref="D61:S63"/>
    <mergeCell ref="T61:AA61"/>
    <mergeCell ref="A62:C62"/>
    <mergeCell ref="T62:AA62"/>
    <mergeCell ref="A63:C63"/>
    <mergeCell ref="T63:AA63"/>
    <mergeCell ref="G48:K48"/>
    <mergeCell ref="L48:O48"/>
    <mergeCell ref="P48:S48"/>
    <mergeCell ref="T48:W48"/>
    <mergeCell ref="X48:AA48"/>
    <mergeCell ref="G49:K49"/>
    <mergeCell ref="L49:O49"/>
    <mergeCell ref="P49:S49"/>
    <mergeCell ref="T49:W49"/>
    <mergeCell ref="X49:AA49"/>
    <mergeCell ref="L43:L44"/>
    <mergeCell ref="M43:M44"/>
    <mergeCell ref="L46:O46"/>
    <mergeCell ref="P46:S46"/>
    <mergeCell ref="T46:W46"/>
    <mergeCell ref="X46:AA46"/>
    <mergeCell ref="D47:F49"/>
    <mergeCell ref="G47:K47"/>
    <mergeCell ref="L47:O47"/>
    <mergeCell ref="P47:S47"/>
    <mergeCell ref="T47:W47"/>
    <mergeCell ref="X47:AA47"/>
    <mergeCell ref="K40:K41"/>
    <mergeCell ref="L41:O41"/>
    <mergeCell ref="Y43:Y44"/>
    <mergeCell ref="Z43:Z44"/>
    <mergeCell ref="D45:D46"/>
    <mergeCell ref="E45:E46"/>
    <mergeCell ref="F45:F46"/>
    <mergeCell ref="G45:G46"/>
    <mergeCell ref="H45:H46"/>
    <mergeCell ref="I45:I46"/>
    <mergeCell ref="J45:J46"/>
    <mergeCell ref="K45:K46"/>
    <mergeCell ref="Q43:Q44"/>
    <mergeCell ref="R43:R44"/>
    <mergeCell ref="T43:T44"/>
    <mergeCell ref="U43:U44"/>
    <mergeCell ref="V43:V44"/>
    <mergeCell ref="X43:X44"/>
    <mergeCell ref="J42:J44"/>
    <mergeCell ref="K42:K44"/>
    <mergeCell ref="L42:O42"/>
    <mergeCell ref="P42:S42"/>
    <mergeCell ref="T42:W42"/>
    <mergeCell ref="X42:AA42"/>
    <mergeCell ref="B39:C39"/>
    <mergeCell ref="B40:C41"/>
    <mergeCell ref="D40:D41"/>
    <mergeCell ref="E40:E41"/>
    <mergeCell ref="F40:F41"/>
    <mergeCell ref="U35:U36"/>
    <mergeCell ref="V35:V36"/>
    <mergeCell ref="X35:X36"/>
    <mergeCell ref="N43:N44"/>
    <mergeCell ref="P43:P44"/>
    <mergeCell ref="P41:S41"/>
    <mergeCell ref="T41:W41"/>
    <mergeCell ref="X41:AA41"/>
    <mergeCell ref="A42:C49"/>
    <mergeCell ref="D42:D44"/>
    <mergeCell ref="E42:E44"/>
    <mergeCell ref="F42:F44"/>
    <mergeCell ref="G42:G44"/>
    <mergeCell ref="H42:H44"/>
    <mergeCell ref="I42:I44"/>
    <mergeCell ref="G40:G41"/>
    <mergeCell ref="H40:H41"/>
    <mergeCell ref="I40:I41"/>
    <mergeCell ref="J40:J41"/>
    <mergeCell ref="B37:K37"/>
    <mergeCell ref="L37:AA37"/>
    <mergeCell ref="M35:M36"/>
    <mergeCell ref="N35:N36"/>
    <mergeCell ref="P35:P36"/>
    <mergeCell ref="Q35:Q36"/>
    <mergeCell ref="R35:R36"/>
    <mergeCell ref="T35:T36"/>
    <mergeCell ref="B38:C38"/>
    <mergeCell ref="A32:A36"/>
    <mergeCell ref="B32:C36"/>
    <mergeCell ref="D32:F33"/>
    <mergeCell ref="G32:K32"/>
    <mergeCell ref="L32:AA32"/>
    <mergeCell ref="G33:G36"/>
    <mergeCell ref="H33:K33"/>
    <mergeCell ref="L33:O33"/>
    <mergeCell ref="P33:S33"/>
    <mergeCell ref="T33:W33"/>
    <mergeCell ref="X33:AA33"/>
    <mergeCell ref="D34:D36"/>
    <mergeCell ref="E34:E36"/>
    <mergeCell ref="F34:F36"/>
    <mergeCell ref="H34:H36"/>
    <mergeCell ref="I34:I36"/>
    <mergeCell ref="J34:J36"/>
    <mergeCell ref="K34:K36"/>
    <mergeCell ref="L34:AA34"/>
    <mergeCell ref="L35:L36"/>
    <mergeCell ref="Y35:Y36"/>
    <mergeCell ref="Z35:Z36"/>
    <mergeCell ref="A26:C26"/>
    <mergeCell ref="T26:AA26"/>
    <mergeCell ref="A29:C29"/>
    <mergeCell ref="T29:AA29"/>
    <mergeCell ref="T30:AA30"/>
    <mergeCell ref="A31:AA31"/>
    <mergeCell ref="A23:C23"/>
    <mergeCell ref="T23:AA23"/>
    <mergeCell ref="A24:C24"/>
    <mergeCell ref="T24:AA24"/>
    <mergeCell ref="A25:C25"/>
    <mergeCell ref="T25:AA25"/>
    <mergeCell ref="D20:S22"/>
    <mergeCell ref="T20:AA20"/>
    <mergeCell ref="A21:C21"/>
    <mergeCell ref="T21:AA21"/>
    <mergeCell ref="A22:C22"/>
    <mergeCell ref="T22:AA22"/>
    <mergeCell ref="B12:F12"/>
    <mergeCell ref="B13:F13"/>
    <mergeCell ref="B14:F14"/>
    <mergeCell ref="B15:F15"/>
    <mergeCell ref="B16:F16"/>
    <mergeCell ref="B17:F17"/>
    <mergeCell ref="D163:S165"/>
    <mergeCell ref="T163:AA163"/>
    <mergeCell ref="A164:C164"/>
    <mergeCell ref="T164:AA164"/>
    <mergeCell ref="A165:C165"/>
    <mergeCell ref="T165:AA165"/>
    <mergeCell ref="A166:C166"/>
    <mergeCell ref="T166:AA166"/>
    <mergeCell ref="A167:C167"/>
    <mergeCell ref="T167:AA167"/>
    <mergeCell ref="A168:C168"/>
    <mergeCell ref="T168:AA168"/>
    <mergeCell ref="A169:C169"/>
    <mergeCell ref="T169:AA169"/>
    <mergeCell ref="A170:C170"/>
    <mergeCell ref="T170:AA170"/>
    <mergeCell ref="T171:AA171"/>
    <mergeCell ref="A172:AA172"/>
    <mergeCell ref="A173:A177"/>
    <mergeCell ref="B173:C177"/>
    <mergeCell ref="D173:F174"/>
    <mergeCell ref="G173:K173"/>
    <mergeCell ref="L173:AA173"/>
    <mergeCell ref="G174:G177"/>
    <mergeCell ref="H174:K174"/>
    <mergeCell ref="L174:O174"/>
    <mergeCell ref="P174:S174"/>
    <mergeCell ref="T174:W174"/>
    <mergeCell ref="X174:AA174"/>
    <mergeCell ref="D175:D177"/>
    <mergeCell ref="E175:E177"/>
    <mergeCell ref="F175:F177"/>
    <mergeCell ref="H175:H177"/>
    <mergeCell ref="I175:I177"/>
    <mergeCell ref="J175:J177"/>
    <mergeCell ref="K175:K177"/>
    <mergeCell ref="L175:AA175"/>
    <mergeCell ref="L176:L177"/>
    <mergeCell ref="M176:M177"/>
    <mergeCell ref="N176:N177"/>
    <mergeCell ref="P176:P177"/>
    <mergeCell ref="Q176:Q177"/>
    <mergeCell ref="R176:R177"/>
    <mergeCell ref="T176:T177"/>
    <mergeCell ref="U176:U177"/>
    <mergeCell ref="V176:V177"/>
    <mergeCell ref="X176:X177"/>
    <mergeCell ref="Y176:Y177"/>
    <mergeCell ref="Z176:Z177"/>
    <mergeCell ref="B178:K178"/>
    <mergeCell ref="L178:AA178"/>
    <mergeCell ref="B195:C195"/>
    <mergeCell ref="X195:AA195"/>
    <mergeCell ref="B196:C197"/>
    <mergeCell ref="D196:D197"/>
    <mergeCell ref="E196:E197"/>
    <mergeCell ref="F196:F197"/>
    <mergeCell ref="G196:G197"/>
    <mergeCell ref="H196:H197"/>
    <mergeCell ref="I196:I197"/>
    <mergeCell ref="J196:J197"/>
    <mergeCell ref="K196:K197"/>
    <mergeCell ref="L197:O197"/>
    <mergeCell ref="P197:S197"/>
    <mergeCell ref="T197:W197"/>
    <mergeCell ref="X197:AA197"/>
    <mergeCell ref="A198:C205"/>
    <mergeCell ref="D198:D200"/>
    <mergeCell ref="E198:E200"/>
    <mergeCell ref="F198:F200"/>
    <mergeCell ref="G198:G200"/>
    <mergeCell ref="H198:H200"/>
    <mergeCell ref="I198:I200"/>
    <mergeCell ref="J198:J200"/>
    <mergeCell ref="K198:K200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L198:O198"/>
    <mergeCell ref="P198:S198"/>
    <mergeCell ref="T198:W198"/>
    <mergeCell ref="X198:AA198"/>
    <mergeCell ref="L199:L200"/>
    <mergeCell ref="M199:M200"/>
    <mergeCell ref="N199:N200"/>
    <mergeCell ref="P199:P200"/>
    <mergeCell ref="Q199:Q200"/>
    <mergeCell ref="R199:R200"/>
    <mergeCell ref="T199:T200"/>
    <mergeCell ref="U199:U200"/>
    <mergeCell ref="V199:V200"/>
    <mergeCell ref="X199:X200"/>
    <mergeCell ref="Y199:Y200"/>
    <mergeCell ref="Z199:Z200"/>
    <mergeCell ref="L202:O202"/>
    <mergeCell ref="P202:S202"/>
    <mergeCell ref="T202:W202"/>
    <mergeCell ref="X202:AA202"/>
    <mergeCell ref="D203:F205"/>
    <mergeCell ref="G203:K203"/>
    <mergeCell ref="L203:O203"/>
    <mergeCell ref="P203:S203"/>
    <mergeCell ref="T203:W203"/>
    <mergeCell ref="X203:AA203"/>
    <mergeCell ref="G204:K204"/>
    <mergeCell ref="L204:O204"/>
    <mergeCell ref="P204:S204"/>
    <mergeCell ref="T204:W204"/>
    <mergeCell ref="X204:AA204"/>
    <mergeCell ref="G205:K205"/>
    <mergeCell ref="L205:O205"/>
    <mergeCell ref="P205:S205"/>
    <mergeCell ref="T205:W205"/>
    <mergeCell ref="X205:AA205"/>
    <mergeCell ref="P216:AA216"/>
    <mergeCell ref="D217:S219"/>
    <mergeCell ref="T217:AA217"/>
    <mergeCell ref="A218:C218"/>
    <mergeCell ref="T218:AA218"/>
    <mergeCell ref="A219:C219"/>
    <mergeCell ref="T219:AA219"/>
    <mergeCell ref="A220:C220"/>
    <mergeCell ref="T220:AA220"/>
    <mergeCell ref="A221:C221"/>
    <mergeCell ref="T221:AA221"/>
    <mergeCell ref="A222:C222"/>
    <mergeCell ref="T222:AA222"/>
    <mergeCell ref="A223:C223"/>
    <mergeCell ref="T223:AA223"/>
    <mergeCell ref="A224:C224"/>
    <mergeCell ref="T224:AA224"/>
    <mergeCell ref="T225:AA225"/>
    <mergeCell ref="A226:AA226"/>
    <mergeCell ref="A227:A231"/>
    <mergeCell ref="B227:C231"/>
    <mergeCell ref="D227:F228"/>
    <mergeCell ref="G227:K227"/>
    <mergeCell ref="L227:AA227"/>
    <mergeCell ref="G228:G231"/>
    <mergeCell ref="H228:K228"/>
    <mergeCell ref="L228:O228"/>
    <mergeCell ref="P228:S228"/>
    <mergeCell ref="T228:W228"/>
    <mergeCell ref="X228:AA228"/>
    <mergeCell ref="D229:D231"/>
    <mergeCell ref="E229:E231"/>
    <mergeCell ref="F229:F231"/>
    <mergeCell ref="H229:H231"/>
    <mergeCell ref="I229:I231"/>
    <mergeCell ref="J229:J231"/>
    <mergeCell ref="K229:K231"/>
    <mergeCell ref="L229:AA229"/>
    <mergeCell ref="L230:L231"/>
    <mergeCell ref="M230:M231"/>
    <mergeCell ref="N230:N231"/>
    <mergeCell ref="P230:P231"/>
    <mergeCell ref="Q230:Q231"/>
    <mergeCell ref="R230:R231"/>
    <mergeCell ref="T230:T231"/>
    <mergeCell ref="U230:U231"/>
    <mergeCell ref="V230:V231"/>
    <mergeCell ref="X230:X231"/>
    <mergeCell ref="Y230:Y231"/>
    <mergeCell ref="Z230:Z231"/>
    <mergeCell ref="B232:K232"/>
    <mergeCell ref="L232:AA232"/>
    <mergeCell ref="B247:C247"/>
    <mergeCell ref="X247:AA247"/>
    <mergeCell ref="B248:C249"/>
    <mergeCell ref="D248:D249"/>
    <mergeCell ref="E248:E249"/>
    <mergeCell ref="F248:F249"/>
    <mergeCell ref="G248:G249"/>
    <mergeCell ref="H248:H249"/>
    <mergeCell ref="I248:I249"/>
    <mergeCell ref="J248:J249"/>
    <mergeCell ref="K248:K249"/>
    <mergeCell ref="L249:O249"/>
    <mergeCell ref="P249:S249"/>
    <mergeCell ref="T249:W249"/>
    <mergeCell ref="X249:AA249"/>
    <mergeCell ref="A250:C257"/>
    <mergeCell ref="D250:D252"/>
    <mergeCell ref="E250:E252"/>
    <mergeCell ref="F250:F252"/>
    <mergeCell ref="G250:G252"/>
    <mergeCell ref="H250:H252"/>
    <mergeCell ref="I250:I252"/>
    <mergeCell ref="J250:J252"/>
    <mergeCell ref="K250:K252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0:O250"/>
    <mergeCell ref="P250:S250"/>
    <mergeCell ref="T250:W250"/>
    <mergeCell ref="X250:AA250"/>
    <mergeCell ref="L251:L252"/>
    <mergeCell ref="M251:M252"/>
    <mergeCell ref="N251:N252"/>
    <mergeCell ref="P251:P252"/>
    <mergeCell ref="Q251:Q252"/>
    <mergeCell ref="R251:R252"/>
    <mergeCell ref="T251:T252"/>
    <mergeCell ref="U251:U252"/>
    <mergeCell ref="V251:V252"/>
    <mergeCell ref="X251:X252"/>
    <mergeCell ref="Y251:Y252"/>
    <mergeCell ref="Z251:Z252"/>
    <mergeCell ref="L254:O254"/>
    <mergeCell ref="P254:S254"/>
    <mergeCell ref="T254:W254"/>
    <mergeCell ref="X254:AA254"/>
    <mergeCell ref="D255:F257"/>
    <mergeCell ref="G255:K255"/>
    <mergeCell ref="L255:O255"/>
    <mergeCell ref="P255:S255"/>
    <mergeCell ref="T255:W255"/>
    <mergeCell ref="X255:AA255"/>
    <mergeCell ref="G256:K256"/>
    <mergeCell ref="L256:O256"/>
    <mergeCell ref="P256:S256"/>
    <mergeCell ref="T256:W256"/>
    <mergeCell ref="X256:AA256"/>
    <mergeCell ref="G257:K257"/>
    <mergeCell ref="L257:O257"/>
    <mergeCell ref="P257:S257"/>
    <mergeCell ref="T257:W257"/>
    <mergeCell ref="X257:AA257"/>
    <mergeCell ref="D269:S271"/>
    <mergeCell ref="T269:AA269"/>
    <mergeCell ref="A270:C270"/>
    <mergeCell ref="T270:AA270"/>
    <mergeCell ref="A271:C271"/>
    <mergeCell ref="T271:AA271"/>
    <mergeCell ref="A272:C272"/>
    <mergeCell ref="T272:AA272"/>
    <mergeCell ref="A273:C273"/>
    <mergeCell ref="T273:AA273"/>
    <mergeCell ref="A274:C274"/>
    <mergeCell ref="T274:AA274"/>
    <mergeCell ref="A275:C275"/>
    <mergeCell ref="T275:AA275"/>
    <mergeCell ref="A276:C276"/>
    <mergeCell ref="T276:AA276"/>
    <mergeCell ref="T277:AA277"/>
    <mergeCell ref="A278:AA278"/>
    <mergeCell ref="A279:A283"/>
    <mergeCell ref="B279:C283"/>
    <mergeCell ref="D279:F280"/>
    <mergeCell ref="G279:K279"/>
    <mergeCell ref="L279:AA279"/>
    <mergeCell ref="G280:G283"/>
    <mergeCell ref="H280:K280"/>
    <mergeCell ref="L280:O280"/>
    <mergeCell ref="P280:S280"/>
    <mergeCell ref="T280:W280"/>
    <mergeCell ref="X280:AA280"/>
    <mergeCell ref="D281:D283"/>
    <mergeCell ref="E281:E283"/>
    <mergeCell ref="F281:F283"/>
    <mergeCell ref="H281:H283"/>
    <mergeCell ref="I281:I283"/>
    <mergeCell ref="J281:J283"/>
    <mergeCell ref="K281:K283"/>
    <mergeCell ref="L281:AA281"/>
    <mergeCell ref="L282:L283"/>
    <mergeCell ref="M282:M283"/>
    <mergeCell ref="N282:N283"/>
    <mergeCell ref="P282:P283"/>
    <mergeCell ref="Q282:Q283"/>
    <mergeCell ref="R282:R283"/>
    <mergeCell ref="T282:T283"/>
    <mergeCell ref="U282:U283"/>
    <mergeCell ref="V282:V283"/>
    <mergeCell ref="X282:X283"/>
    <mergeCell ref="Y282:Y283"/>
    <mergeCell ref="Z282:Z283"/>
    <mergeCell ref="B284:K284"/>
    <mergeCell ref="L284:AA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X300:AA300"/>
    <mergeCell ref="B301:C302"/>
    <mergeCell ref="D301:D302"/>
    <mergeCell ref="E301:E302"/>
    <mergeCell ref="F301:F302"/>
    <mergeCell ref="G301:G302"/>
    <mergeCell ref="H301:H302"/>
    <mergeCell ref="I301:I302"/>
    <mergeCell ref="J301:J302"/>
    <mergeCell ref="K301:K302"/>
    <mergeCell ref="L302:O302"/>
    <mergeCell ref="P302:S302"/>
    <mergeCell ref="T302:W302"/>
    <mergeCell ref="X302:AA302"/>
    <mergeCell ref="A303:C310"/>
    <mergeCell ref="D303:D305"/>
    <mergeCell ref="E303:E305"/>
    <mergeCell ref="F303:F305"/>
    <mergeCell ref="G303:G305"/>
    <mergeCell ref="H303:H305"/>
    <mergeCell ref="I303:I305"/>
    <mergeCell ref="J303:J305"/>
    <mergeCell ref="K303:K305"/>
    <mergeCell ref="D306:D307"/>
    <mergeCell ref="E306:E307"/>
    <mergeCell ref="F306:F307"/>
    <mergeCell ref="G306:G307"/>
    <mergeCell ref="H306:H307"/>
    <mergeCell ref="I306:I307"/>
    <mergeCell ref="J306:J307"/>
    <mergeCell ref="K306:K307"/>
    <mergeCell ref="P303:S303"/>
    <mergeCell ref="T303:W303"/>
    <mergeCell ref="X303:AA303"/>
    <mergeCell ref="L304:L305"/>
    <mergeCell ref="M304:M305"/>
    <mergeCell ref="N304:N305"/>
    <mergeCell ref="P304:P305"/>
    <mergeCell ref="Q304:Q305"/>
    <mergeCell ref="R304:R305"/>
    <mergeCell ref="T304:T305"/>
    <mergeCell ref="U304:U305"/>
    <mergeCell ref="V304:V305"/>
    <mergeCell ref="X304:X305"/>
    <mergeCell ref="Y304:Y305"/>
    <mergeCell ref="Z304:Z305"/>
    <mergeCell ref="P321:AA321"/>
    <mergeCell ref="P268:AA268"/>
    <mergeCell ref="A268:O268"/>
    <mergeCell ref="L307:O307"/>
    <mergeCell ref="P307:S307"/>
    <mergeCell ref="T307:W307"/>
    <mergeCell ref="X307:AA307"/>
    <mergeCell ref="D308:F310"/>
    <mergeCell ref="G308:K308"/>
    <mergeCell ref="L308:O308"/>
    <mergeCell ref="P308:S308"/>
    <mergeCell ref="T308:W308"/>
    <mergeCell ref="X308:AA308"/>
    <mergeCell ref="G309:K309"/>
    <mergeCell ref="L309:O309"/>
    <mergeCell ref="P309:S309"/>
    <mergeCell ref="T309:W309"/>
    <mergeCell ref="X309:AA309"/>
    <mergeCell ref="G310:K310"/>
    <mergeCell ref="L310:O310"/>
    <mergeCell ref="P310:S310"/>
    <mergeCell ref="T310:W310"/>
    <mergeCell ref="X310:AA310"/>
    <mergeCell ref="L303:O303"/>
  </mergeCells>
  <printOptions horizontalCentered="1"/>
  <pageMargins left="0.78740157480314965" right="0.78740157480314965" top="0.78740157480314965" bottom="0.59055118110236227" header="0.51181102362204722" footer="0.51181102362204722"/>
  <pageSetup paperSize="9" scale="52" orientation="landscape" r:id="rId1"/>
  <headerFooter scaleWithDoc="0" alignWithMargins="0">
    <oddHeader xml:space="preserve">&amp;R&amp;8załącznik nr 2 do: Wytycznych do projektowania i modyfikacji 
programów studiów I i II stopnia w UTP  
&amp;11
</oddHeader>
  </headerFooter>
  <rowBreaks count="6" manualBreakCount="6">
    <brk id="19" max="26" man="1"/>
    <brk id="60" max="26" man="1"/>
    <brk id="109" max="26" man="1"/>
    <brk id="162" max="26" man="1"/>
    <brk id="216" max="26" man="1"/>
    <brk id="268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1"/>
  <sheetViews>
    <sheetView topLeftCell="A103" zoomScaleNormal="100" zoomScaleSheetLayoutView="115" workbookViewId="0">
      <selection activeCell="H150" sqref="H150"/>
    </sheetView>
  </sheetViews>
  <sheetFormatPr defaultRowHeight="12.75" x14ac:dyDescent="0.2"/>
  <cols>
    <col min="1" max="1" width="5.140625" customWidth="1"/>
    <col min="2" max="2" width="11.28515625" customWidth="1"/>
    <col min="3" max="3" width="12.42578125" customWidth="1"/>
    <col min="4" max="4" width="25.42578125" customWidth="1"/>
    <col min="9" max="9" width="6.5703125" customWidth="1"/>
  </cols>
  <sheetData>
    <row r="1" spans="1:11" ht="15.75" x14ac:dyDescent="0.25">
      <c r="A1" s="315" t="s">
        <v>175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x14ac:dyDescent="0.2">
      <c r="A2" s="243" t="s">
        <v>61</v>
      </c>
      <c r="B2" s="243"/>
      <c r="C2" s="243"/>
      <c r="D2" s="244" t="s">
        <v>176</v>
      </c>
      <c r="E2" s="243"/>
      <c r="F2" s="243"/>
      <c r="G2" s="243"/>
      <c r="H2" s="243"/>
      <c r="I2" s="243"/>
      <c r="J2" s="243"/>
      <c r="K2" s="243"/>
    </row>
    <row r="3" spans="1:11" x14ac:dyDescent="0.2">
      <c r="A3" s="243" t="s">
        <v>60</v>
      </c>
      <c r="B3" s="243"/>
      <c r="C3" s="243"/>
      <c r="D3" s="308" t="s">
        <v>279</v>
      </c>
      <c r="E3" s="308"/>
      <c r="F3" s="243"/>
      <c r="G3" s="243"/>
      <c r="H3" s="243"/>
      <c r="I3" s="243"/>
      <c r="J3" s="243"/>
      <c r="K3" s="243"/>
    </row>
    <row r="4" spans="1:11" x14ac:dyDescent="0.2">
      <c r="A4" s="243" t="s">
        <v>0</v>
      </c>
      <c r="B4" s="243"/>
      <c r="C4" s="243"/>
      <c r="D4" s="244" t="s">
        <v>101</v>
      </c>
      <c r="E4" s="243"/>
      <c r="F4" s="243"/>
      <c r="G4" s="243"/>
      <c r="H4" s="243"/>
      <c r="I4" s="243"/>
      <c r="J4" s="243"/>
      <c r="K4" s="243"/>
    </row>
    <row r="5" spans="1:11" x14ac:dyDescent="0.2">
      <c r="A5" s="243"/>
      <c r="B5" s="243"/>
      <c r="C5" s="243"/>
      <c r="D5" s="244"/>
      <c r="E5" s="243"/>
      <c r="F5" s="243"/>
      <c r="G5" s="243"/>
      <c r="H5" s="243"/>
      <c r="I5" s="243"/>
      <c r="J5" s="243"/>
      <c r="K5" s="243"/>
    </row>
    <row r="6" spans="1:11" ht="15" x14ac:dyDescent="0.25">
      <c r="A6" s="587" t="s">
        <v>177</v>
      </c>
      <c r="B6" s="587"/>
      <c r="C6" s="587"/>
      <c r="D6" s="587"/>
      <c r="E6" s="587"/>
      <c r="F6" s="587"/>
      <c r="G6" s="587"/>
      <c r="H6" s="587"/>
      <c r="I6" s="587"/>
      <c r="J6" s="243"/>
      <c r="K6" s="243"/>
    </row>
    <row r="7" spans="1:11" x14ac:dyDescent="0.2">
      <c r="A7" s="247" t="s">
        <v>1</v>
      </c>
      <c r="B7" s="247"/>
      <c r="C7" s="588" t="s">
        <v>280</v>
      </c>
      <c r="D7" s="588"/>
      <c r="E7" s="588"/>
      <c r="F7" s="247"/>
      <c r="G7" s="247"/>
      <c r="H7" s="247"/>
      <c r="I7" s="247"/>
      <c r="J7" s="243"/>
      <c r="K7" s="243"/>
    </row>
    <row r="8" spans="1:11" x14ac:dyDescent="0.2">
      <c r="A8" s="251"/>
      <c r="B8" s="261" t="s">
        <v>178</v>
      </c>
      <c r="C8" s="262"/>
      <c r="D8" s="263"/>
      <c r="E8" s="263"/>
      <c r="F8" s="589" t="s">
        <v>179</v>
      </c>
      <c r="G8" s="590"/>
      <c r="H8" s="260" t="s">
        <v>180</v>
      </c>
      <c r="I8" s="260"/>
      <c r="J8" s="252"/>
      <c r="K8" s="246"/>
    </row>
    <row r="9" spans="1:11" x14ac:dyDescent="0.2">
      <c r="A9" s="251" t="s">
        <v>181</v>
      </c>
      <c r="B9" s="251" t="s">
        <v>182</v>
      </c>
      <c r="C9" s="574" t="s">
        <v>183</v>
      </c>
      <c r="D9" s="591"/>
      <c r="E9" s="591"/>
      <c r="F9" s="574" t="s">
        <v>278</v>
      </c>
      <c r="G9" s="575"/>
      <c r="H9" s="253" t="s">
        <v>184</v>
      </c>
      <c r="I9" s="253" t="s">
        <v>185</v>
      </c>
      <c r="J9" s="252"/>
      <c r="K9" s="246"/>
    </row>
    <row r="10" spans="1:11" x14ac:dyDescent="0.2">
      <c r="A10" s="254"/>
      <c r="B10" s="254" t="s">
        <v>186</v>
      </c>
      <c r="C10" s="254"/>
      <c r="D10" s="248"/>
      <c r="E10" s="248"/>
      <c r="F10" s="256" t="s">
        <v>187</v>
      </c>
      <c r="G10" s="249" t="s">
        <v>188</v>
      </c>
      <c r="H10" s="255" t="s">
        <v>189</v>
      </c>
      <c r="I10" s="255"/>
      <c r="J10" s="252"/>
      <c r="K10" s="246"/>
    </row>
    <row r="11" spans="1:11" x14ac:dyDescent="0.2">
      <c r="A11" s="266" t="s">
        <v>190</v>
      </c>
      <c r="B11" s="257"/>
      <c r="C11" s="257"/>
      <c r="D11" s="257"/>
      <c r="E11" s="257"/>
      <c r="F11" s="257"/>
      <c r="G11" s="257"/>
      <c r="H11" s="257"/>
      <c r="I11" s="267"/>
      <c r="J11" s="252"/>
      <c r="K11" s="246"/>
    </row>
    <row r="12" spans="1:11" x14ac:dyDescent="0.2">
      <c r="A12" s="254">
        <v>1</v>
      </c>
      <c r="B12" s="256" t="s">
        <v>191</v>
      </c>
      <c r="C12" s="258" t="s">
        <v>110</v>
      </c>
      <c r="D12" s="245"/>
      <c r="E12" s="259"/>
      <c r="F12" s="256">
        <v>15</v>
      </c>
      <c r="G12" s="249">
        <v>15</v>
      </c>
      <c r="H12" s="249">
        <v>3</v>
      </c>
      <c r="I12" s="250"/>
      <c r="J12" s="252"/>
      <c r="K12" s="246"/>
    </row>
    <row r="13" spans="1:11" x14ac:dyDescent="0.2">
      <c r="A13" s="256">
        <v>2</v>
      </c>
      <c r="B13" s="256" t="s">
        <v>192</v>
      </c>
      <c r="C13" s="268" t="s">
        <v>119</v>
      </c>
      <c r="D13" s="269"/>
      <c r="E13" s="270"/>
      <c r="F13" s="256">
        <v>15</v>
      </c>
      <c r="G13" s="249">
        <v>15</v>
      </c>
      <c r="H13" s="249">
        <v>3</v>
      </c>
      <c r="I13" s="250"/>
      <c r="J13" s="252"/>
      <c r="K13" s="246"/>
    </row>
    <row r="14" spans="1:11" x14ac:dyDescent="0.2">
      <c r="A14" s="256">
        <v>3</v>
      </c>
      <c r="B14" s="256" t="s">
        <v>193</v>
      </c>
      <c r="C14" s="268" t="s">
        <v>120</v>
      </c>
      <c r="D14" s="245"/>
      <c r="E14" s="259"/>
      <c r="F14" s="256">
        <v>15</v>
      </c>
      <c r="G14" s="249">
        <v>20</v>
      </c>
      <c r="H14" s="249">
        <v>3</v>
      </c>
      <c r="I14" s="250"/>
      <c r="J14" s="252"/>
      <c r="K14" s="246"/>
    </row>
    <row r="15" spans="1:11" ht="26.25" customHeight="1" x14ac:dyDescent="0.2">
      <c r="A15" s="271">
        <v>4</v>
      </c>
      <c r="B15" s="271" t="s">
        <v>194</v>
      </c>
      <c r="C15" s="582" t="s">
        <v>195</v>
      </c>
      <c r="D15" s="583"/>
      <c r="E15" s="584"/>
      <c r="F15" s="271">
        <v>15</v>
      </c>
      <c r="G15" s="272">
        <v>20</v>
      </c>
      <c r="H15" s="272">
        <v>3</v>
      </c>
      <c r="I15" s="273"/>
      <c r="J15" s="252"/>
      <c r="K15" s="246"/>
    </row>
    <row r="16" spans="1:11" x14ac:dyDescent="0.2">
      <c r="A16" s="256">
        <v>5</v>
      </c>
      <c r="B16" s="256" t="s">
        <v>196</v>
      </c>
      <c r="C16" s="268" t="s">
        <v>122</v>
      </c>
      <c r="D16" s="245"/>
      <c r="E16" s="259"/>
      <c r="F16" s="256">
        <v>15</v>
      </c>
      <c r="G16" s="249">
        <v>20</v>
      </c>
      <c r="H16" s="249">
        <v>3</v>
      </c>
      <c r="I16" s="250"/>
      <c r="J16" s="252"/>
      <c r="K16" s="246"/>
    </row>
    <row r="17" spans="1:23" x14ac:dyDescent="0.2">
      <c r="A17" s="256">
        <v>6</v>
      </c>
      <c r="B17" s="256" t="s">
        <v>197</v>
      </c>
      <c r="C17" s="268" t="s">
        <v>123</v>
      </c>
      <c r="D17" s="245"/>
      <c r="E17" s="259"/>
      <c r="F17" s="256">
        <v>15</v>
      </c>
      <c r="G17" s="249">
        <v>15</v>
      </c>
      <c r="H17" s="249">
        <v>3</v>
      </c>
      <c r="I17" s="250"/>
      <c r="J17" s="252"/>
      <c r="K17" s="246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</row>
    <row r="18" spans="1:23" x14ac:dyDescent="0.2">
      <c r="A18" s="256">
        <v>7</v>
      </c>
      <c r="B18" s="256" t="s">
        <v>198</v>
      </c>
      <c r="C18" s="268" t="s">
        <v>124</v>
      </c>
      <c r="D18" s="245"/>
      <c r="E18" s="259"/>
      <c r="F18" s="256">
        <v>15</v>
      </c>
      <c r="G18" s="249">
        <v>15</v>
      </c>
      <c r="H18" s="249">
        <v>2</v>
      </c>
      <c r="I18" s="250"/>
      <c r="J18" s="252"/>
      <c r="K18" s="246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</row>
    <row r="19" spans="1:23" x14ac:dyDescent="0.2">
      <c r="A19" s="256">
        <v>8</v>
      </c>
      <c r="B19" s="256" t="s">
        <v>199</v>
      </c>
      <c r="C19" s="268" t="s">
        <v>125</v>
      </c>
      <c r="D19" s="245"/>
      <c r="E19" s="259"/>
      <c r="F19" s="256">
        <v>15</v>
      </c>
      <c r="G19" s="249">
        <v>20</v>
      </c>
      <c r="H19" s="249">
        <v>4</v>
      </c>
      <c r="I19" s="250"/>
      <c r="J19" s="252"/>
      <c r="K19" s="246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</row>
    <row r="20" spans="1:23" x14ac:dyDescent="0.2">
      <c r="A20" s="256">
        <v>9</v>
      </c>
      <c r="B20" s="256" t="s">
        <v>200</v>
      </c>
      <c r="C20" s="268" t="s">
        <v>126</v>
      </c>
      <c r="D20" s="245"/>
      <c r="E20" s="259"/>
      <c r="F20" s="256">
        <v>15</v>
      </c>
      <c r="G20" s="249">
        <v>30</v>
      </c>
      <c r="H20" s="249">
        <v>3</v>
      </c>
      <c r="I20" s="250"/>
      <c r="J20" s="252"/>
      <c r="K20" s="246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</row>
    <row r="21" spans="1:23" x14ac:dyDescent="0.2">
      <c r="A21" s="256">
        <v>10</v>
      </c>
      <c r="B21" s="256" t="s">
        <v>201</v>
      </c>
      <c r="C21" s="268" t="s">
        <v>127</v>
      </c>
      <c r="D21" s="245"/>
      <c r="E21" s="259"/>
      <c r="F21" s="256">
        <v>15</v>
      </c>
      <c r="G21" s="249">
        <v>15</v>
      </c>
      <c r="H21" s="249">
        <v>3</v>
      </c>
      <c r="I21" s="250"/>
      <c r="J21" s="252"/>
      <c r="K21" s="246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</row>
    <row r="22" spans="1:23" x14ac:dyDescent="0.2">
      <c r="A22" s="264" t="s">
        <v>202</v>
      </c>
      <c r="B22" s="247"/>
      <c r="C22" s="247"/>
      <c r="D22" s="247"/>
      <c r="E22" s="247"/>
      <c r="F22" s="248"/>
      <c r="G22" s="248"/>
      <c r="H22" s="255">
        <f>SUM(H12:H21)</f>
        <v>30</v>
      </c>
      <c r="I22" s="265"/>
      <c r="J22" s="252"/>
      <c r="K22" s="246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</row>
    <row r="23" spans="1:23" x14ac:dyDescent="0.2">
      <c r="A23" s="283"/>
      <c r="B23" s="283"/>
      <c r="C23" s="283"/>
      <c r="D23" s="283"/>
      <c r="E23" s="283"/>
      <c r="F23" s="285"/>
      <c r="G23" s="285"/>
      <c r="H23" s="285"/>
      <c r="I23" s="283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</row>
    <row r="24" spans="1:23" x14ac:dyDescent="0.2">
      <c r="A24" s="276" t="s">
        <v>1</v>
      </c>
      <c r="B24" s="276"/>
      <c r="C24" s="277" t="s">
        <v>281</v>
      </c>
      <c r="E24" s="276"/>
      <c r="F24" s="276"/>
      <c r="G24" s="276"/>
      <c r="H24" s="276"/>
      <c r="I24" s="276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</row>
    <row r="25" spans="1:23" x14ac:dyDescent="0.2">
      <c r="A25" s="278"/>
      <c r="B25" s="278" t="s">
        <v>178</v>
      </c>
      <c r="C25" s="279"/>
      <c r="D25" s="280"/>
      <c r="E25" s="280"/>
      <c r="F25" s="580" t="s">
        <v>179</v>
      </c>
      <c r="G25" s="581"/>
      <c r="H25" s="278" t="s">
        <v>180</v>
      </c>
      <c r="I25" s="278"/>
      <c r="J25" s="282"/>
      <c r="K25" s="283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</row>
    <row r="26" spans="1:23" x14ac:dyDescent="0.2">
      <c r="A26" s="284" t="s">
        <v>181</v>
      </c>
      <c r="B26" s="284" t="s">
        <v>182</v>
      </c>
      <c r="C26" s="572" t="s">
        <v>183</v>
      </c>
      <c r="D26" s="573"/>
      <c r="E26" s="573"/>
      <c r="F26" s="574" t="s">
        <v>278</v>
      </c>
      <c r="G26" s="575"/>
      <c r="H26" s="284" t="s">
        <v>184</v>
      </c>
      <c r="I26" s="284" t="s">
        <v>185</v>
      </c>
      <c r="J26" s="282"/>
      <c r="K26" s="283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</row>
    <row r="27" spans="1:23" x14ac:dyDescent="0.2">
      <c r="A27" s="287"/>
      <c r="B27" s="287" t="s">
        <v>186</v>
      </c>
      <c r="C27" s="287"/>
      <c r="D27" s="288"/>
      <c r="E27" s="288"/>
      <c r="F27" s="289" t="s">
        <v>187</v>
      </c>
      <c r="G27" s="289" t="s">
        <v>188</v>
      </c>
      <c r="H27" s="287" t="s">
        <v>189</v>
      </c>
      <c r="I27" s="287"/>
      <c r="J27" s="282"/>
      <c r="K27" s="283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</row>
    <row r="28" spans="1:23" x14ac:dyDescent="0.2">
      <c r="A28" s="314" t="s">
        <v>203</v>
      </c>
      <c r="B28" s="316"/>
      <c r="C28" s="317"/>
      <c r="D28" s="317"/>
      <c r="E28" s="317"/>
      <c r="F28" s="316"/>
      <c r="G28" s="316"/>
      <c r="H28" s="316"/>
      <c r="I28" s="316"/>
      <c r="J28" s="282"/>
      <c r="K28" s="283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</row>
    <row r="29" spans="1:23" x14ac:dyDescent="0.2">
      <c r="A29" s="291">
        <v>1</v>
      </c>
      <c r="B29" s="291" t="s">
        <v>204</v>
      </c>
      <c r="C29" s="276" t="s">
        <v>129</v>
      </c>
      <c r="D29" s="276"/>
      <c r="E29" s="276"/>
      <c r="F29" s="291">
        <v>15</v>
      </c>
      <c r="G29" s="291">
        <v>30</v>
      </c>
      <c r="H29" s="291">
        <v>2</v>
      </c>
      <c r="I29" s="292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</row>
    <row r="30" spans="1:23" x14ac:dyDescent="0.2">
      <c r="A30" s="291">
        <v>2</v>
      </c>
      <c r="B30" s="291" t="s">
        <v>205</v>
      </c>
      <c r="C30" s="276" t="s">
        <v>130</v>
      </c>
      <c r="D30" s="276"/>
      <c r="E30" s="276"/>
      <c r="F30" s="291">
        <v>15</v>
      </c>
      <c r="G30" s="291">
        <v>30</v>
      </c>
      <c r="H30" s="291">
        <v>3</v>
      </c>
      <c r="I30" s="292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</row>
    <row r="31" spans="1:23" x14ac:dyDescent="0.2">
      <c r="A31" s="291">
        <v>3</v>
      </c>
      <c r="B31" s="291" t="s">
        <v>206</v>
      </c>
      <c r="C31" s="564" t="s">
        <v>131</v>
      </c>
      <c r="D31" s="564"/>
      <c r="E31" s="564"/>
      <c r="F31" s="291">
        <v>30</v>
      </c>
      <c r="G31" s="291">
        <v>30</v>
      </c>
      <c r="H31" s="291">
        <v>3</v>
      </c>
      <c r="I31" s="292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  <c r="V31" s="275"/>
      <c r="W31" s="275"/>
    </row>
    <row r="32" spans="1:23" x14ac:dyDescent="0.2">
      <c r="A32" s="291">
        <v>4</v>
      </c>
      <c r="B32" s="291" t="s">
        <v>207</v>
      </c>
      <c r="C32" s="293" t="s">
        <v>133</v>
      </c>
      <c r="D32" s="293"/>
      <c r="E32" s="293"/>
      <c r="F32" s="291">
        <v>15</v>
      </c>
      <c r="G32" s="291">
        <v>30</v>
      </c>
      <c r="H32" s="291">
        <v>3</v>
      </c>
      <c r="I32" s="292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</row>
    <row r="33" spans="1:23" x14ac:dyDescent="0.2">
      <c r="A33" s="291">
        <v>5</v>
      </c>
      <c r="B33" s="291" t="s">
        <v>208</v>
      </c>
      <c r="C33" s="293" t="s">
        <v>134</v>
      </c>
      <c r="D33" s="293"/>
      <c r="E33" s="293"/>
      <c r="F33" s="291">
        <v>15</v>
      </c>
      <c r="G33" s="291">
        <v>15</v>
      </c>
      <c r="H33" s="291">
        <v>2</v>
      </c>
      <c r="I33" s="292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</row>
    <row r="34" spans="1:23" x14ac:dyDescent="0.2">
      <c r="A34" s="291">
        <v>6</v>
      </c>
      <c r="B34" s="291" t="s">
        <v>209</v>
      </c>
      <c r="C34" s="293" t="s">
        <v>135</v>
      </c>
      <c r="D34" s="293"/>
      <c r="E34" s="293"/>
      <c r="F34" s="291">
        <v>15</v>
      </c>
      <c r="G34" s="291">
        <v>15</v>
      </c>
      <c r="H34" s="291">
        <v>3</v>
      </c>
      <c r="I34" s="292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</row>
    <row r="35" spans="1:23" x14ac:dyDescent="0.2">
      <c r="A35" s="291">
        <v>7</v>
      </c>
      <c r="B35" s="291" t="s">
        <v>210</v>
      </c>
      <c r="C35" s="293" t="s">
        <v>136</v>
      </c>
      <c r="D35" s="293"/>
      <c r="E35" s="293"/>
      <c r="F35" s="291">
        <v>30</v>
      </c>
      <c r="G35" s="291"/>
      <c r="H35" s="291">
        <v>2</v>
      </c>
      <c r="I35" s="292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</row>
    <row r="36" spans="1:23" x14ac:dyDescent="0.2">
      <c r="A36" s="291">
        <v>8</v>
      </c>
      <c r="B36" s="291" t="s">
        <v>211</v>
      </c>
      <c r="C36" s="293" t="s">
        <v>137</v>
      </c>
      <c r="D36" s="293"/>
      <c r="E36" s="293"/>
      <c r="F36" s="291"/>
      <c r="G36" s="291">
        <v>30</v>
      </c>
      <c r="H36" s="291">
        <v>1</v>
      </c>
      <c r="I36" s="292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</row>
    <row r="37" spans="1:23" x14ac:dyDescent="0.2">
      <c r="A37" s="291">
        <v>9</v>
      </c>
      <c r="B37" s="291" t="s">
        <v>212</v>
      </c>
      <c r="C37" s="293" t="s">
        <v>138</v>
      </c>
      <c r="D37" s="293"/>
      <c r="E37" s="293"/>
      <c r="F37" s="291">
        <v>30</v>
      </c>
      <c r="G37" s="291">
        <v>30</v>
      </c>
      <c r="H37" s="291">
        <v>2</v>
      </c>
      <c r="I37" s="292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</row>
    <row r="38" spans="1:23" x14ac:dyDescent="0.2">
      <c r="A38" s="291">
        <v>10</v>
      </c>
      <c r="B38" s="291" t="s">
        <v>213</v>
      </c>
      <c r="C38" s="293" t="s">
        <v>139</v>
      </c>
      <c r="D38" s="293"/>
      <c r="E38" s="293"/>
      <c r="F38" s="291">
        <v>15</v>
      </c>
      <c r="G38" s="291">
        <v>30</v>
      </c>
      <c r="H38" s="291">
        <v>3</v>
      </c>
      <c r="I38" s="292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75"/>
      <c r="W38" s="275"/>
    </row>
    <row r="39" spans="1:23" x14ac:dyDescent="0.2">
      <c r="A39" s="291">
        <v>11</v>
      </c>
      <c r="B39" s="291" t="s">
        <v>214</v>
      </c>
      <c r="C39" s="293" t="s">
        <v>140</v>
      </c>
      <c r="D39" s="293"/>
      <c r="E39" s="293"/>
      <c r="F39" s="291">
        <v>15</v>
      </c>
      <c r="G39" s="291"/>
      <c r="H39" s="291">
        <v>2</v>
      </c>
      <c r="I39" s="292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</row>
    <row r="40" spans="1:23" x14ac:dyDescent="0.2">
      <c r="A40" s="291">
        <v>12</v>
      </c>
      <c r="B40" s="291" t="s">
        <v>215</v>
      </c>
      <c r="C40" s="294" t="s">
        <v>141</v>
      </c>
      <c r="D40" s="293"/>
      <c r="E40" s="295"/>
      <c r="F40" s="291">
        <v>15</v>
      </c>
      <c r="G40" s="291"/>
      <c r="H40" s="291">
        <v>1</v>
      </c>
      <c r="I40" s="292"/>
      <c r="J40" s="275"/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</row>
    <row r="41" spans="1:23" x14ac:dyDescent="0.2">
      <c r="A41" s="291">
        <v>13</v>
      </c>
      <c r="B41" s="291" t="s">
        <v>216</v>
      </c>
      <c r="C41" s="276" t="s">
        <v>99</v>
      </c>
      <c r="D41" s="276"/>
      <c r="E41" s="276"/>
      <c r="F41" s="291"/>
      <c r="G41" s="291">
        <v>15</v>
      </c>
      <c r="H41" s="290">
        <v>1</v>
      </c>
      <c r="I41" s="298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</row>
    <row r="42" spans="1:23" x14ac:dyDescent="0.2">
      <c r="A42" s="291">
        <v>14</v>
      </c>
      <c r="B42" s="291" t="s">
        <v>217</v>
      </c>
      <c r="C42" s="276" t="s">
        <v>142</v>
      </c>
      <c r="D42" s="276"/>
      <c r="E42" s="276"/>
      <c r="F42" s="291">
        <v>15</v>
      </c>
      <c r="G42" s="291"/>
      <c r="H42" s="290">
        <v>2</v>
      </c>
      <c r="I42" s="298"/>
      <c r="J42" s="275"/>
      <c r="K42" s="275"/>
      <c r="L42" s="275"/>
      <c r="M42" s="275"/>
      <c r="N42" s="275"/>
      <c r="O42" s="275"/>
      <c r="P42" s="275"/>
      <c r="Q42" s="275"/>
      <c r="R42" s="275"/>
      <c r="S42" s="275"/>
      <c r="T42" s="275"/>
      <c r="U42" s="275"/>
      <c r="V42" s="275"/>
      <c r="W42" s="275"/>
    </row>
    <row r="43" spans="1:23" x14ac:dyDescent="0.2">
      <c r="A43" s="294" t="s">
        <v>202</v>
      </c>
      <c r="B43" s="293"/>
      <c r="C43" s="293"/>
      <c r="D43" s="293"/>
      <c r="E43" s="293"/>
      <c r="F43" s="299"/>
      <c r="G43" s="299"/>
      <c r="H43" s="289">
        <f>SUM(H29:H42)</f>
        <v>30</v>
      </c>
      <c r="I43" s="294"/>
      <c r="J43" s="282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</row>
    <row r="44" spans="1:23" x14ac:dyDescent="0.2">
      <c r="A44" s="283"/>
      <c r="B44" s="283"/>
      <c r="C44" s="283"/>
      <c r="D44" s="283"/>
      <c r="E44" s="283"/>
      <c r="F44" s="285"/>
      <c r="G44" s="285"/>
      <c r="H44" s="285"/>
      <c r="I44" s="283"/>
      <c r="J44" s="275"/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</row>
    <row r="45" spans="1:23" x14ac:dyDescent="0.2">
      <c r="A45" s="276" t="s">
        <v>1</v>
      </c>
      <c r="B45" s="276"/>
      <c r="C45" s="277" t="s">
        <v>218</v>
      </c>
      <c r="E45" s="276"/>
      <c r="F45" s="276"/>
      <c r="G45" s="276"/>
      <c r="H45" s="276"/>
      <c r="I45" s="276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</row>
    <row r="46" spans="1:23" x14ac:dyDescent="0.2">
      <c r="A46" s="278"/>
      <c r="B46" s="281" t="s">
        <v>178</v>
      </c>
      <c r="C46" s="279"/>
      <c r="D46" s="280"/>
      <c r="E46" s="300"/>
      <c r="F46" s="580" t="s">
        <v>179</v>
      </c>
      <c r="G46" s="586"/>
      <c r="H46" s="281" t="s">
        <v>180</v>
      </c>
      <c r="I46" s="281"/>
      <c r="J46" s="282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</row>
    <row r="47" spans="1:23" x14ac:dyDescent="0.2">
      <c r="A47" s="284" t="s">
        <v>181</v>
      </c>
      <c r="B47" s="286" t="s">
        <v>182</v>
      </c>
      <c r="C47" s="572" t="s">
        <v>183</v>
      </c>
      <c r="D47" s="573"/>
      <c r="E47" s="585"/>
      <c r="F47" s="574" t="s">
        <v>278</v>
      </c>
      <c r="G47" s="575"/>
      <c r="H47" s="286" t="s">
        <v>184</v>
      </c>
      <c r="I47" s="286" t="s">
        <v>185</v>
      </c>
      <c r="J47" s="282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</row>
    <row r="48" spans="1:23" x14ac:dyDescent="0.2">
      <c r="A48" s="287"/>
      <c r="B48" s="290" t="s">
        <v>186</v>
      </c>
      <c r="C48" s="287"/>
      <c r="D48" s="288"/>
      <c r="E48" s="301"/>
      <c r="F48" s="289" t="s">
        <v>187</v>
      </c>
      <c r="G48" s="291" t="s">
        <v>188</v>
      </c>
      <c r="H48" s="290" t="s">
        <v>189</v>
      </c>
      <c r="I48" s="290"/>
      <c r="J48" s="282"/>
      <c r="K48" s="275"/>
      <c r="L48" s="275"/>
      <c r="M48" s="275"/>
      <c r="N48" s="275"/>
      <c r="O48" s="275"/>
      <c r="P48" s="275"/>
      <c r="Q48" s="275"/>
      <c r="R48" s="275"/>
      <c r="S48" s="275"/>
      <c r="T48" s="275"/>
      <c r="U48" s="275"/>
      <c r="V48" s="275"/>
      <c r="W48" s="275"/>
    </row>
    <row r="49" spans="1:23" x14ac:dyDescent="0.2">
      <c r="A49" s="318" t="s">
        <v>203</v>
      </c>
      <c r="B49" s="317"/>
      <c r="C49" s="317"/>
      <c r="D49" s="317"/>
      <c r="E49" s="317"/>
      <c r="F49" s="317"/>
      <c r="G49" s="317"/>
      <c r="H49" s="317"/>
      <c r="I49" s="317"/>
      <c r="J49" s="282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</row>
    <row r="50" spans="1:23" x14ac:dyDescent="0.2">
      <c r="A50" s="287">
        <v>1</v>
      </c>
      <c r="B50" s="289" t="s">
        <v>219</v>
      </c>
      <c r="C50" s="294" t="s">
        <v>143</v>
      </c>
      <c r="D50" s="293"/>
      <c r="E50" s="293"/>
      <c r="F50" s="289">
        <v>30</v>
      </c>
      <c r="G50" s="289">
        <v>15</v>
      </c>
      <c r="H50" s="289">
        <v>3</v>
      </c>
      <c r="I50" s="292"/>
      <c r="J50" s="282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</row>
    <row r="51" spans="1:23" x14ac:dyDescent="0.2">
      <c r="A51" s="287">
        <v>2</v>
      </c>
      <c r="B51" s="289" t="s">
        <v>220</v>
      </c>
      <c r="C51" s="294" t="s">
        <v>144</v>
      </c>
      <c r="D51" s="293"/>
      <c r="E51" s="293"/>
      <c r="F51" s="289">
        <v>30</v>
      </c>
      <c r="G51" s="289">
        <v>15</v>
      </c>
      <c r="H51" s="289">
        <v>3</v>
      </c>
      <c r="I51" s="292"/>
      <c r="J51" s="282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</row>
    <row r="52" spans="1:23" x14ac:dyDescent="0.2">
      <c r="A52" s="287">
        <v>3</v>
      </c>
      <c r="B52" s="289" t="s">
        <v>221</v>
      </c>
      <c r="C52" s="563" t="s">
        <v>145</v>
      </c>
      <c r="D52" s="564"/>
      <c r="E52" s="564"/>
      <c r="F52" s="289">
        <v>15</v>
      </c>
      <c r="G52" s="289">
        <v>45</v>
      </c>
      <c r="H52" s="289">
        <v>2</v>
      </c>
      <c r="I52" s="292"/>
      <c r="J52" s="282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</row>
    <row r="53" spans="1:23" x14ac:dyDescent="0.2">
      <c r="A53" s="287">
        <v>4</v>
      </c>
      <c r="B53" s="289" t="s">
        <v>222</v>
      </c>
      <c r="C53" s="302" t="s">
        <v>147</v>
      </c>
      <c r="D53" s="297"/>
      <c r="E53" s="297"/>
      <c r="F53" s="289">
        <v>30</v>
      </c>
      <c r="G53" s="289">
        <v>15</v>
      </c>
      <c r="H53" s="289">
        <v>3</v>
      </c>
      <c r="I53" s="292"/>
      <c r="J53" s="282"/>
      <c r="K53" s="275"/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</row>
    <row r="54" spans="1:23" x14ac:dyDescent="0.2">
      <c r="A54" s="287">
        <v>5</v>
      </c>
      <c r="B54" s="289" t="s">
        <v>223</v>
      </c>
      <c r="C54" s="294" t="s">
        <v>149</v>
      </c>
      <c r="D54" s="293"/>
      <c r="E54" s="293"/>
      <c r="F54" s="289">
        <v>15</v>
      </c>
      <c r="G54" s="289">
        <v>15</v>
      </c>
      <c r="H54" s="289">
        <v>2</v>
      </c>
      <c r="I54" s="292"/>
      <c r="J54" s="282"/>
      <c r="K54" s="275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</row>
    <row r="55" spans="1:23" x14ac:dyDescent="0.2">
      <c r="A55" s="287">
        <v>6</v>
      </c>
      <c r="B55" s="289" t="s">
        <v>224</v>
      </c>
      <c r="C55" s="294" t="s">
        <v>150</v>
      </c>
      <c r="D55" s="293"/>
      <c r="E55" s="293"/>
      <c r="F55" s="289">
        <v>15</v>
      </c>
      <c r="G55" s="289">
        <v>15</v>
      </c>
      <c r="H55" s="289">
        <v>2</v>
      </c>
      <c r="I55" s="292"/>
      <c r="J55" s="282"/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</row>
    <row r="56" spans="1:23" x14ac:dyDescent="0.2">
      <c r="A56" s="287">
        <v>7</v>
      </c>
      <c r="B56" s="289" t="s">
        <v>225</v>
      </c>
      <c r="C56" s="294" t="s">
        <v>151</v>
      </c>
      <c r="D56" s="293"/>
      <c r="E56" s="293"/>
      <c r="F56" s="289">
        <v>15</v>
      </c>
      <c r="G56" s="289">
        <v>30</v>
      </c>
      <c r="H56" s="289">
        <v>3</v>
      </c>
      <c r="I56" s="292"/>
      <c r="J56" s="282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</row>
    <row r="57" spans="1:23" x14ac:dyDescent="0.2">
      <c r="A57" s="287">
        <v>8</v>
      </c>
      <c r="B57" s="289" t="s">
        <v>226</v>
      </c>
      <c r="C57" s="294" t="s">
        <v>152</v>
      </c>
      <c r="D57" s="293"/>
      <c r="E57" s="293"/>
      <c r="F57" s="289">
        <v>15</v>
      </c>
      <c r="G57" s="289">
        <v>15</v>
      </c>
      <c r="H57" s="289">
        <v>2</v>
      </c>
      <c r="I57" s="292"/>
      <c r="J57" s="282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5"/>
      <c r="V57" s="275"/>
      <c r="W57" s="275"/>
    </row>
    <row r="58" spans="1:23" x14ac:dyDescent="0.2">
      <c r="A58" s="287">
        <v>9</v>
      </c>
      <c r="B58" s="289" t="s">
        <v>227</v>
      </c>
      <c r="C58" s="294" t="s">
        <v>153</v>
      </c>
      <c r="D58" s="293"/>
      <c r="E58" s="293"/>
      <c r="F58" s="289">
        <v>15</v>
      </c>
      <c r="G58" s="289">
        <v>15</v>
      </c>
      <c r="H58" s="289">
        <v>2</v>
      </c>
      <c r="I58" s="292"/>
      <c r="J58" s="282"/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</row>
    <row r="59" spans="1:23" x14ac:dyDescent="0.2">
      <c r="A59" s="287">
        <v>10</v>
      </c>
      <c r="B59" s="289" t="s">
        <v>228</v>
      </c>
      <c r="C59" s="294" t="s">
        <v>154</v>
      </c>
      <c r="D59" s="293"/>
      <c r="E59" s="293"/>
      <c r="F59" s="289">
        <v>15</v>
      </c>
      <c r="G59" s="289">
        <v>15</v>
      </c>
      <c r="H59" s="289">
        <v>2</v>
      </c>
      <c r="I59" s="292"/>
      <c r="J59" s="282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</row>
    <row r="60" spans="1:23" x14ac:dyDescent="0.2">
      <c r="A60" s="287">
        <v>11</v>
      </c>
      <c r="B60" s="289" t="s">
        <v>229</v>
      </c>
      <c r="C60" s="294" t="s">
        <v>155</v>
      </c>
      <c r="D60" s="293"/>
      <c r="E60" s="293"/>
      <c r="F60" s="289">
        <v>15</v>
      </c>
      <c r="G60" s="289">
        <v>15</v>
      </c>
      <c r="H60" s="289">
        <v>3</v>
      </c>
      <c r="I60" s="292"/>
      <c r="J60" s="282"/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</row>
    <row r="61" spans="1:23" x14ac:dyDescent="0.2">
      <c r="A61" s="287">
        <v>12</v>
      </c>
      <c r="B61" s="291" t="s">
        <v>230</v>
      </c>
      <c r="C61" s="293" t="s">
        <v>157</v>
      </c>
      <c r="D61" s="293"/>
      <c r="E61" s="295"/>
      <c r="F61" s="289">
        <v>30</v>
      </c>
      <c r="G61" s="289">
        <v>15</v>
      </c>
      <c r="H61" s="289">
        <v>2</v>
      </c>
      <c r="I61" s="292"/>
      <c r="J61" s="282"/>
      <c r="K61" s="275"/>
      <c r="L61" s="275"/>
      <c r="M61" s="275"/>
      <c r="N61" s="275"/>
      <c r="O61" s="275"/>
      <c r="P61" s="275"/>
      <c r="Q61" s="275"/>
      <c r="R61" s="275"/>
      <c r="S61" s="275"/>
      <c r="T61" s="275"/>
      <c r="U61" s="275"/>
      <c r="V61" s="275"/>
      <c r="W61" s="275"/>
    </row>
    <row r="62" spans="1:23" x14ac:dyDescent="0.2">
      <c r="A62" s="287">
        <v>13</v>
      </c>
      <c r="B62" s="291" t="s">
        <v>231</v>
      </c>
      <c r="C62" s="276" t="s">
        <v>99</v>
      </c>
      <c r="D62" s="276"/>
      <c r="E62" s="307"/>
      <c r="F62" s="289"/>
      <c r="G62" s="289">
        <v>15</v>
      </c>
      <c r="H62" s="289">
        <v>1</v>
      </c>
      <c r="I62" s="292"/>
      <c r="J62" s="282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</row>
    <row r="63" spans="1:23" x14ac:dyDescent="0.2">
      <c r="A63" s="296" t="s">
        <v>202</v>
      </c>
      <c r="B63" s="276"/>
      <c r="C63" s="276"/>
      <c r="D63" s="276"/>
      <c r="E63" s="276"/>
      <c r="F63" s="288"/>
      <c r="G63" s="288"/>
      <c r="H63" s="287">
        <f>SUM(H50:H62)</f>
        <v>30</v>
      </c>
      <c r="I63" s="298"/>
      <c r="J63" s="282"/>
      <c r="K63" s="275"/>
      <c r="L63" s="275"/>
      <c r="M63" s="275"/>
      <c r="N63" s="275"/>
      <c r="O63" s="275"/>
      <c r="P63" s="275"/>
      <c r="Q63" s="275"/>
      <c r="R63" s="275"/>
      <c r="S63" s="275"/>
      <c r="T63" s="275"/>
      <c r="U63" s="275"/>
      <c r="V63" s="275"/>
      <c r="W63" s="275"/>
    </row>
    <row r="64" spans="1:23" x14ac:dyDescent="0.2">
      <c r="A64" s="283"/>
      <c r="B64" s="283"/>
      <c r="C64" s="283"/>
      <c r="D64" s="283"/>
      <c r="E64" s="283"/>
      <c r="F64" s="285"/>
      <c r="G64" s="285"/>
      <c r="H64" s="285"/>
      <c r="I64" s="283"/>
      <c r="J64" s="275"/>
      <c r="K64" s="275"/>
      <c r="L64" s="275"/>
      <c r="M64" s="275"/>
      <c r="N64" s="275"/>
      <c r="O64" s="275"/>
      <c r="P64" s="275"/>
      <c r="Q64" s="275"/>
      <c r="R64" s="275"/>
      <c r="S64" s="275"/>
      <c r="T64" s="275"/>
      <c r="U64" s="275"/>
      <c r="V64" s="275"/>
      <c r="W64" s="275"/>
    </row>
    <row r="65" spans="1:23" x14ac:dyDescent="0.2">
      <c r="A65" s="276" t="s">
        <v>1</v>
      </c>
      <c r="B65" s="276"/>
      <c r="C65" s="579" t="s">
        <v>232</v>
      </c>
      <c r="D65" s="579"/>
      <c r="E65" s="579"/>
      <c r="F65" s="579"/>
      <c r="G65" s="579"/>
      <c r="H65" s="276"/>
      <c r="I65" s="276"/>
      <c r="J65" s="283"/>
      <c r="K65" s="275"/>
      <c r="L65" s="275"/>
      <c r="M65" s="275"/>
      <c r="N65" s="275"/>
      <c r="O65" s="275"/>
      <c r="P65" s="275"/>
      <c r="Q65" s="275"/>
      <c r="R65" s="275"/>
      <c r="S65" s="275"/>
      <c r="T65" s="275"/>
      <c r="U65" s="275"/>
      <c r="V65" s="275"/>
      <c r="W65" s="275"/>
    </row>
    <row r="66" spans="1:23" x14ac:dyDescent="0.2">
      <c r="A66" s="278"/>
      <c r="B66" s="278" t="s">
        <v>178</v>
      </c>
      <c r="C66" s="279"/>
      <c r="D66" s="280"/>
      <c r="E66" s="280"/>
      <c r="F66" s="580" t="s">
        <v>179</v>
      </c>
      <c r="G66" s="581"/>
      <c r="H66" s="278" t="s">
        <v>180</v>
      </c>
      <c r="I66" s="281"/>
      <c r="J66" s="283"/>
      <c r="K66" s="275"/>
      <c r="L66" s="275"/>
      <c r="M66" s="275"/>
      <c r="N66" s="275"/>
      <c r="O66" s="275"/>
      <c r="P66" s="275"/>
      <c r="Q66" s="275"/>
      <c r="R66" s="275"/>
      <c r="S66" s="275"/>
      <c r="T66" s="275"/>
      <c r="U66" s="275"/>
      <c r="V66" s="275"/>
      <c r="W66" s="275"/>
    </row>
    <row r="67" spans="1:23" x14ac:dyDescent="0.2">
      <c r="A67" s="284" t="s">
        <v>181</v>
      </c>
      <c r="B67" s="284" t="s">
        <v>182</v>
      </c>
      <c r="C67" s="572" t="s">
        <v>183</v>
      </c>
      <c r="D67" s="573"/>
      <c r="E67" s="573"/>
      <c r="F67" s="574" t="s">
        <v>278</v>
      </c>
      <c r="G67" s="575"/>
      <c r="H67" s="284" t="s">
        <v>184</v>
      </c>
      <c r="I67" s="286" t="s">
        <v>185</v>
      </c>
      <c r="J67" s="283"/>
      <c r="K67" s="275"/>
      <c r="L67" s="275"/>
      <c r="M67" s="275"/>
      <c r="N67" s="275"/>
      <c r="O67" s="275"/>
      <c r="P67" s="275"/>
      <c r="Q67" s="275"/>
      <c r="R67" s="275"/>
      <c r="S67" s="275"/>
      <c r="T67" s="275"/>
      <c r="U67" s="275"/>
      <c r="V67" s="275"/>
      <c r="W67" s="275"/>
    </row>
    <row r="68" spans="1:23" x14ac:dyDescent="0.2">
      <c r="A68" s="287"/>
      <c r="B68" s="287" t="s">
        <v>186</v>
      </c>
      <c r="C68" s="287"/>
      <c r="D68" s="288"/>
      <c r="E68" s="288"/>
      <c r="F68" s="289" t="s">
        <v>187</v>
      </c>
      <c r="G68" s="291" t="s">
        <v>188</v>
      </c>
      <c r="H68" s="287" t="s">
        <v>189</v>
      </c>
      <c r="I68" s="290"/>
      <c r="J68" s="283"/>
      <c r="K68" s="275"/>
      <c r="L68" s="275"/>
      <c r="M68" s="275"/>
      <c r="N68" s="275"/>
      <c r="O68" s="275"/>
      <c r="P68" s="275"/>
      <c r="Q68" s="275"/>
      <c r="R68" s="275"/>
      <c r="S68" s="275"/>
      <c r="T68" s="275"/>
      <c r="U68" s="275"/>
      <c r="V68" s="275"/>
      <c r="W68" s="275"/>
    </row>
    <row r="69" spans="1:23" x14ac:dyDescent="0.2">
      <c r="A69" s="318" t="s">
        <v>203</v>
      </c>
      <c r="B69" s="317"/>
      <c r="C69" s="317"/>
      <c r="D69" s="317"/>
      <c r="E69" s="317"/>
      <c r="F69" s="317"/>
      <c r="G69" s="317"/>
      <c r="H69" s="317"/>
      <c r="I69" s="330"/>
      <c r="J69" s="283"/>
      <c r="K69" s="275"/>
      <c r="L69" s="275"/>
      <c r="M69" s="275"/>
      <c r="N69" s="275"/>
      <c r="O69" s="275"/>
      <c r="P69" s="275"/>
      <c r="Q69" s="275"/>
      <c r="R69" s="275"/>
      <c r="S69" s="275"/>
      <c r="T69" s="275"/>
      <c r="U69" s="275"/>
      <c r="V69" s="275"/>
      <c r="W69" s="275"/>
    </row>
    <row r="70" spans="1:23" x14ac:dyDescent="0.2">
      <c r="A70" s="287">
        <v>1</v>
      </c>
      <c r="B70" s="289" t="s">
        <v>233</v>
      </c>
      <c r="C70" s="311" t="s">
        <v>145</v>
      </c>
      <c r="D70" s="303"/>
      <c r="E70" s="304"/>
      <c r="F70" s="291">
        <v>30</v>
      </c>
      <c r="G70" s="291">
        <v>30</v>
      </c>
      <c r="H70" s="291">
        <v>4</v>
      </c>
      <c r="I70" s="292"/>
      <c r="J70" s="283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</row>
    <row r="71" spans="1:23" x14ac:dyDescent="0.2">
      <c r="A71" s="289">
        <v>2</v>
      </c>
      <c r="B71" s="289" t="s">
        <v>234</v>
      </c>
      <c r="C71" s="311" t="s">
        <v>154</v>
      </c>
      <c r="D71" s="293"/>
      <c r="E71" s="295"/>
      <c r="F71" s="291">
        <v>15</v>
      </c>
      <c r="G71" s="291">
        <v>15</v>
      </c>
      <c r="H71" s="291">
        <v>2</v>
      </c>
      <c r="I71" s="292"/>
      <c r="J71" s="283"/>
      <c r="K71" s="275"/>
      <c r="L71" s="275"/>
      <c r="M71" s="275"/>
      <c r="N71" s="275"/>
      <c r="O71" s="275"/>
      <c r="P71" s="275"/>
      <c r="Q71" s="275"/>
      <c r="R71" s="275"/>
      <c r="S71" s="275"/>
      <c r="T71" s="275"/>
      <c r="U71" s="275"/>
      <c r="V71" s="275"/>
      <c r="W71" s="275"/>
    </row>
    <row r="72" spans="1:23" x14ac:dyDescent="0.2">
      <c r="A72" s="289">
        <v>3</v>
      </c>
      <c r="B72" s="289" t="s">
        <v>235</v>
      </c>
      <c r="C72" s="311" t="s">
        <v>147</v>
      </c>
      <c r="D72" s="309"/>
      <c r="E72" s="310"/>
      <c r="F72" s="291">
        <v>30</v>
      </c>
      <c r="G72" s="291">
        <v>15</v>
      </c>
      <c r="H72" s="291">
        <v>2</v>
      </c>
      <c r="I72" s="292"/>
      <c r="J72" s="283"/>
      <c r="K72" s="275"/>
      <c r="L72" s="275"/>
      <c r="M72" s="275"/>
      <c r="N72" s="275"/>
      <c r="O72" s="275"/>
      <c r="P72" s="275"/>
      <c r="Q72" s="275"/>
      <c r="R72" s="275"/>
      <c r="S72" s="275"/>
      <c r="T72" s="275"/>
      <c r="U72" s="275"/>
      <c r="V72" s="275"/>
      <c r="W72" s="275"/>
    </row>
    <row r="73" spans="1:23" x14ac:dyDescent="0.2">
      <c r="A73" s="289">
        <v>4</v>
      </c>
      <c r="B73" s="289" t="s">
        <v>236</v>
      </c>
      <c r="C73" s="294" t="s">
        <v>149</v>
      </c>
      <c r="D73" s="312"/>
      <c r="E73" s="313"/>
      <c r="F73" s="291">
        <v>15</v>
      </c>
      <c r="G73" s="291">
        <v>15</v>
      </c>
      <c r="H73" s="291">
        <v>2</v>
      </c>
      <c r="I73" s="292"/>
      <c r="J73" s="283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5"/>
      <c r="V73" s="275"/>
      <c r="W73" s="275"/>
    </row>
    <row r="74" spans="1:23" x14ac:dyDescent="0.2">
      <c r="A74" s="289">
        <v>5</v>
      </c>
      <c r="B74" s="289" t="s">
        <v>237</v>
      </c>
      <c r="C74" s="294" t="s">
        <v>150</v>
      </c>
      <c r="D74" s="309"/>
      <c r="E74" s="310"/>
      <c r="F74" s="291">
        <v>15</v>
      </c>
      <c r="G74" s="291">
        <v>15</v>
      </c>
      <c r="H74" s="291">
        <v>2</v>
      </c>
      <c r="I74" s="292"/>
      <c r="J74" s="283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5"/>
      <c r="W74" s="275"/>
    </row>
    <row r="75" spans="1:23" x14ac:dyDescent="0.2">
      <c r="A75" s="289">
        <v>6</v>
      </c>
      <c r="B75" s="289" t="s">
        <v>238</v>
      </c>
      <c r="C75" s="294" t="s">
        <v>158</v>
      </c>
      <c r="D75" s="305"/>
      <c r="E75" s="306"/>
      <c r="F75" s="291">
        <v>45</v>
      </c>
      <c r="G75" s="291">
        <v>30</v>
      </c>
      <c r="H75" s="291">
        <v>5</v>
      </c>
      <c r="I75" s="292"/>
      <c r="J75" s="283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5"/>
      <c r="W75" s="275"/>
    </row>
    <row r="76" spans="1:23" x14ac:dyDescent="0.2">
      <c r="A76" s="289">
        <v>7</v>
      </c>
      <c r="B76" s="289" t="s">
        <v>239</v>
      </c>
      <c r="C76" s="294" t="s">
        <v>159</v>
      </c>
      <c r="D76" s="309"/>
      <c r="E76" s="310"/>
      <c r="F76" s="291">
        <v>45</v>
      </c>
      <c r="G76" s="291">
        <v>30</v>
      </c>
      <c r="H76" s="291">
        <v>5</v>
      </c>
      <c r="I76" s="292"/>
      <c r="J76" s="283"/>
      <c r="K76" s="275"/>
      <c r="L76" s="275"/>
      <c r="M76" s="275"/>
      <c r="N76" s="275"/>
      <c r="O76" s="275"/>
      <c r="P76" s="275"/>
      <c r="Q76" s="275"/>
      <c r="R76" s="275"/>
      <c r="S76" s="275"/>
      <c r="T76" s="275"/>
      <c r="U76" s="275"/>
      <c r="V76" s="275"/>
      <c r="W76" s="275"/>
    </row>
    <row r="77" spans="1:23" x14ac:dyDescent="0.2">
      <c r="A77" s="289">
        <v>8</v>
      </c>
      <c r="B77" s="289" t="s">
        <v>240</v>
      </c>
      <c r="C77" s="294" t="s">
        <v>160</v>
      </c>
      <c r="D77" s="309"/>
      <c r="E77" s="310"/>
      <c r="F77" s="291">
        <v>30</v>
      </c>
      <c r="G77" s="291">
        <v>30</v>
      </c>
      <c r="H77" s="291">
        <v>5</v>
      </c>
      <c r="I77" s="292"/>
      <c r="J77" s="283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</row>
    <row r="78" spans="1:23" x14ac:dyDescent="0.2">
      <c r="A78" s="289">
        <v>9</v>
      </c>
      <c r="B78" s="289" t="s">
        <v>241</v>
      </c>
      <c r="C78" s="294" t="s">
        <v>161</v>
      </c>
      <c r="D78" s="293"/>
      <c r="E78" s="295"/>
      <c r="F78" s="291">
        <v>15</v>
      </c>
      <c r="G78" s="291">
        <v>15</v>
      </c>
      <c r="H78" s="291">
        <v>2</v>
      </c>
      <c r="I78" s="292"/>
      <c r="J78" s="283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5"/>
      <c r="W78" s="275"/>
    </row>
    <row r="79" spans="1:23" x14ac:dyDescent="0.2">
      <c r="A79" s="289">
        <v>10</v>
      </c>
      <c r="B79" s="289" t="s">
        <v>242</v>
      </c>
      <c r="C79" s="294" t="s">
        <v>99</v>
      </c>
      <c r="D79" s="293"/>
      <c r="E79" s="295"/>
      <c r="F79" s="291"/>
      <c r="G79" s="291">
        <v>15</v>
      </c>
      <c r="H79" s="291">
        <v>1</v>
      </c>
      <c r="I79" s="292"/>
      <c r="J79" s="283"/>
      <c r="K79" s="275"/>
      <c r="L79" s="275"/>
      <c r="M79" s="275"/>
      <c r="N79" s="275"/>
      <c r="O79" s="275"/>
      <c r="P79" s="275"/>
      <c r="Q79" s="275"/>
      <c r="R79" s="275"/>
      <c r="S79" s="275"/>
      <c r="T79" s="275"/>
      <c r="U79" s="275"/>
      <c r="V79" s="275"/>
      <c r="W79" s="275"/>
    </row>
    <row r="80" spans="1:23" x14ac:dyDescent="0.2">
      <c r="A80" s="294" t="s">
        <v>202</v>
      </c>
      <c r="B80" s="293"/>
      <c r="C80" s="293"/>
      <c r="D80" s="293"/>
      <c r="E80" s="293"/>
      <c r="F80" s="299"/>
      <c r="G80" s="299"/>
      <c r="H80" s="291">
        <f>SUM(H70:H79)</f>
        <v>30</v>
      </c>
      <c r="I80" s="292"/>
      <c r="J80" s="283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</row>
    <row r="81" spans="1:23" x14ac:dyDescent="0.2">
      <c r="A81" s="283"/>
      <c r="B81" s="283"/>
      <c r="C81" s="283"/>
      <c r="D81" s="283"/>
      <c r="E81" s="283"/>
      <c r="F81" s="285"/>
      <c r="G81" s="285"/>
      <c r="H81" s="285"/>
      <c r="I81" s="283"/>
      <c r="J81" s="283"/>
      <c r="K81" s="275"/>
      <c r="L81" s="275"/>
      <c r="M81" s="275"/>
      <c r="N81" s="275"/>
      <c r="O81" s="275"/>
      <c r="P81" s="275"/>
      <c r="Q81" s="275"/>
      <c r="R81" s="275"/>
      <c r="S81" s="275"/>
      <c r="T81" s="275"/>
      <c r="U81" s="275"/>
      <c r="V81" s="275"/>
      <c r="W81" s="275"/>
    </row>
    <row r="82" spans="1:23" x14ac:dyDescent="0.2">
      <c r="A82" s="276" t="s">
        <v>1</v>
      </c>
      <c r="B82" s="276"/>
      <c r="C82" s="277" t="s">
        <v>243</v>
      </c>
      <c r="E82" s="276"/>
      <c r="F82" s="276"/>
      <c r="G82" s="276"/>
      <c r="H82" s="276"/>
      <c r="I82" s="276"/>
      <c r="J82" s="283"/>
      <c r="K82" s="275"/>
      <c r="L82" s="275"/>
      <c r="M82" s="275"/>
      <c r="N82" s="275"/>
      <c r="O82" s="275"/>
      <c r="P82" s="275"/>
      <c r="Q82" s="275"/>
      <c r="R82" s="275"/>
      <c r="S82" s="275"/>
      <c r="T82" s="275"/>
      <c r="U82" s="275"/>
      <c r="V82" s="275"/>
      <c r="W82" s="275"/>
    </row>
    <row r="83" spans="1:23" x14ac:dyDescent="0.2">
      <c r="A83" s="278"/>
      <c r="B83" s="278" t="s">
        <v>178</v>
      </c>
      <c r="C83" s="279"/>
      <c r="D83" s="280"/>
      <c r="E83" s="280"/>
      <c r="F83" s="580" t="s">
        <v>179</v>
      </c>
      <c r="G83" s="581"/>
      <c r="H83" s="278" t="s">
        <v>180</v>
      </c>
      <c r="I83" s="281"/>
      <c r="J83" s="283"/>
      <c r="K83" s="275"/>
      <c r="L83" s="275"/>
      <c r="M83" s="275"/>
      <c r="N83" s="275"/>
      <c r="O83" s="275"/>
      <c r="P83" s="275"/>
      <c r="Q83" s="275"/>
      <c r="R83" s="275"/>
      <c r="S83" s="275"/>
      <c r="T83" s="275"/>
      <c r="U83" s="275"/>
      <c r="V83" s="275"/>
      <c r="W83" s="275"/>
    </row>
    <row r="84" spans="1:23" x14ac:dyDescent="0.2">
      <c r="A84" s="284" t="s">
        <v>181</v>
      </c>
      <c r="B84" s="284" t="s">
        <v>182</v>
      </c>
      <c r="C84" s="572" t="s">
        <v>183</v>
      </c>
      <c r="D84" s="573"/>
      <c r="E84" s="573"/>
      <c r="F84" s="574" t="s">
        <v>278</v>
      </c>
      <c r="G84" s="575"/>
      <c r="H84" s="284" t="s">
        <v>184</v>
      </c>
      <c r="I84" s="286" t="s">
        <v>185</v>
      </c>
      <c r="J84" s="283"/>
      <c r="K84" s="275"/>
      <c r="L84" s="275"/>
      <c r="M84" s="275"/>
      <c r="N84" s="275"/>
      <c r="O84" s="275"/>
      <c r="P84" s="275"/>
      <c r="Q84" s="275"/>
      <c r="R84" s="275"/>
      <c r="S84" s="275"/>
      <c r="T84" s="275"/>
      <c r="U84" s="275"/>
      <c r="V84" s="275"/>
      <c r="W84" s="275"/>
    </row>
    <row r="85" spans="1:23" x14ac:dyDescent="0.2">
      <c r="A85" s="287"/>
      <c r="B85" s="287" t="s">
        <v>186</v>
      </c>
      <c r="C85" s="287"/>
      <c r="D85" s="288"/>
      <c r="E85" s="288"/>
      <c r="F85" s="289" t="s">
        <v>187</v>
      </c>
      <c r="G85" s="289" t="s">
        <v>188</v>
      </c>
      <c r="H85" s="287" t="s">
        <v>189</v>
      </c>
      <c r="I85" s="290"/>
      <c r="J85" s="283"/>
      <c r="K85" s="275"/>
      <c r="L85" s="275"/>
      <c r="M85" s="275"/>
      <c r="N85" s="275"/>
      <c r="O85" s="275"/>
      <c r="P85" s="275"/>
      <c r="Q85" s="275"/>
      <c r="R85" s="275"/>
      <c r="S85" s="275"/>
      <c r="T85" s="275"/>
      <c r="U85" s="275"/>
      <c r="V85" s="275"/>
      <c r="W85" s="275"/>
    </row>
    <row r="86" spans="1:23" x14ac:dyDescent="0.2">
      <c r="A86" s="314" t="s">
        <v>203</v>
      </c>
      <c r="B86" s="316"/>
      <c r="C86" s="317"/>
      <c r="D86" s="317"/>
      <c r="E86" s="317"/>
      <c r="F86" s="316"/>
      <c r="G86" s="316"/>
      <c r="H86" s="316"/>
      <c r="I86" s="329"/>
      <c r="J86" s="283"/>
      <c r="K86" s="275"/>
      <c r="L86" s="275"/>
      <c r="M86" s="275"/>
      <c r="N86" s="275"/>
      <c r="O86" s="275"/>
      <c r="P86" s="275"/>
      <c r="Q86" s="275"/>
      <c r="R86" s="275"/>
      <c r="S86" s="275"/>
      <c r="T86" s="275"/>
      <c r="U86" s="275"/>
      <c r="V86" s="275"/>
      <c r="W86" s="275"/>
    </row>
    <row r="87" spans="1:23" x14ac:dyDescent="0.2">
      <c r="A87" s="322">
        <v>1</v>
      </c>
      <c r="B87" s="322" t="s">
        <v>244</v>
      </c>
      <c r="C87" s="323" t="s">
        <v>85</v>
      </c>
      <c r="D87" s="323"/>
      <c r="E87" s="323"/>
      <c r="F87" s="322">
        <v>30</v>
      </c>
      <c r="G87" s="322">
        <v>30</v>
      </c>
      <c r="H87" s="331">
        <v>4</v>
      </c>
      <c r="I87" s="324"/>
      <c r="J87" s="283"/>
      <c r="K87" s="275"/>
      <c r="L87" s="275"/>
      <c r="M87" s="275"/>
      <c r="N87" s="275"/>
      <c r="O87" s="275"/>
      <c r="P87" s="275"/>
      <c r="Q87" s="275"/>
      <c r="R87" s="275"/>
      <c r="S87" s="275"/>
      <c r="T87" s="275"/>
      <c r="U87" s="275"/>
      <c r="V87" s="275"/>
      <c r="W87" s="275"/>
    </row>
    <row r="88" spans="1:23" x14ac:dyDescent="0.2">
      <c r="A88" s="322">
        <v>2</v>
      </c>
      <c r="B88" s="322" t="s">
        <v>245</v>
      </c>
      <c r="C88" s="576" t="s">
        <v>246</v>
      </c>
      <c r="D88" s="577"/>
      <c r="E88" s="578"/>
      <c r="F88" s="322">
        <v>15</v>
      </c>
      <c r="G88" s="322">
        <v>15</v>
      </c>
      <c r="H88" s="331">
        <v>2</v>
      </c>
      <c r="I88" s="324"/>
      <c r="J88" s="283"/>
      <c r="K88" s="275"/>
      <c r="L88" s="275"/>
      <c r="M88" s="275"/>
      <c r="N88" s="275"/>
      <c r="O88" s="275"/>
      <c r="P88" s="275"/>
      <c r="Q88" s="275"/>
      <c r="R88" s="275"/>
      <c r="S88" s="275"/>
      <c r="T88" s="275"/>
      <c r="U88" s="275"/>
      <c r="V88" s="275"/>
      <c r="W88" s="275"/>
    </row>
    <row r="89" spans="1:23" x14ac:dyDescent="0.2">
      <c r="A89" s="322">
        <v>3</v>
      </c>
      <c r="B89" s="322" t="s">
        <v>247</v>
      </c>
      <c r="C89" s="567" t="s">
        <v>87</v>
      </c>
      <c r="D89" s="567"/>
      <c r="E89" s="567"/>
      <c r="F89" s="322">
        <v>30</v>
      </c>
      <c r="G89" s="322"/>
      <c r="H89" s="331">
        <v>2</v>
      </c>
      <c r="I89" s="324"/>
      <c r="J89" s="283"/>
      <c r="K89" s="275"/>
      <c r="L89" s="275"/>
      <c r="M89" s="275"/>
      <c r="N89" s="275"/>
      <c r="O89" s="275"/>
      <c r="P89" s="275"/>
      <c r="Q89" s="275"/>
      <c r="R89" s="275"/>
      <c r="S89" s="275"/>
      <c r="T89" s="275"/>
      <c r="U89" s="275"/>
      <c r="V89" s="275"/>
      <c r="W89" s="275"/>
    </row>
    <row r="90" spans="1:23" x14ac:dyDescent="0.2">
      <c r="A90" s="322">
        <v>4</v>
      </c>
      <c r="B90" s="322" t="s">
        <v>248</v>
      </c>
      <c r="C90" s="566" t="s">
        <v>88</v>
      </c>
      <c r="D90" s="567"/>
      <c r="E90" s="568"/>
      <c r="F90" s="322">
        <v>30</v>
      </c>
      <c r="G90" s="322">
        <v>45</v>
      </c>
      <c r="H90" s="331">
        <v>5</v>
      </c>
      <c r="I90" s="324"/>
      <c r="J90" s="283"/>
      <c r="K90" s="275"/>
      <c r="L90" s="275"/>
      <c r="M90" s="275"/>
      <c r="N90" s="275"/>
      <c r="O90" s="275"/>
      <c r="P90" s="275"/>
      <c r="Q90" s="275"/>
      <c r="R90" s="275"/>
      <c r="S90" s="275"/>
      <c r="T90" s="275"/>
      <c r="U90" s="275"/>
      <c r="V90" s="275"/>
      <c r="W90" s="275"/>
    </row>
    <row r="91" spans="1:23" x14ac:dyDescent="0.2">
      <c r="A91" s="322">
        <v>5</v>
      </c>
      <c r="B91" s="322" t="s">
        <v>249</v>
      </c>
      <c r="C91" s="566" t="s">
        <v>89</v>
      </c>
      <c r="D91" s="567"/>
      <c r="E91" s="568"/>
      <c r="F91" s="322">
        <v>30</v>
      </c>
      <c r="G91" s="322">
        <v>30</v>
      </c>
      <c r="H91" s="331">
        <v>4</v>
      </c>
      <c r="I91" s="324"/>
      <c r="J91" s="283"/>
      <c r="K91" s="275"/>
      <c r="L91" s="275"/>
      <c r="M91" s="275"/>
      <c r="N91" s="275"/>
      <c r="O91" s="275"/>
      <c r="P91" s="275"/>
      <c r="Q91" s="275"/>
      <c r="R91" s="275"/>
      <c r="S91" s="275"/>
      <c r="T91" s="275"/>
      <c r="U91" s="275"/>
      <c r="V91" s="275"/>
      <c r="W91" s="275"/>
    </row>
    <row r="92" spans="1:23" x14ac:dyDescent="0.2">
      <c r="A92" s="322">
        <v>6</v>
      </c>
      <c r="B92" s="322" t="s">
        <v>250</v>
      </c>
      <c r="C92" s="566" t="s">
        <v>90</v>
      </c>
      <c r="D92" s="567"/>
      <c r="E92" s="568"/>
      <c r="F92" s="322">
        <v>15</v>
      </c>
      <c r="G92" s="322">
        <v>15</v>
      </c>
      <c r="H92" s="331">
        <v>2</v>
      </c>
      <c r="I92" s="324"/>
      <c r="J92" s="283"/>
      <c r="K92" s="275"/>
      <c r="L92" s="275"/>
      <c r="M92" s="275"/>
      <c r="N92" s="275"/>
      <c r="O92" s="275"/>
      <c r="P92" s="275"/>
      <c r="Q92" s="275"/>
      <c r="R92" s="275"/>
      <c r="S92" s="275"/>
      <c r="T92" s="275"/>
      <c r="U92" s="275"/>
      <c r="V92" s="275"/>
      <c r="W92" s="275"/>
    </row>
    <row r="93" spans="1:23" x14ac:dyDescent="0.2">
      <c r="A93" s="322">
        <v>7</v>
      </c>
      <c r="B93" s="322" t="s">
        <v>251</v>
      </c>
      <c r="C93" s="566" t="s">
        <v>91</v>
      </c>
      <c r="D93" s="567"/>
      <c r="E93" s="568"/>
      <c r="F93" s="322">
        <v>30</v>
      </c>
      <c r="G93" s="322"/>
      <c r="H93" s="331">
        <v>1</v>
      </c>
      <c r="I93" s="324"/>
      <c r="J93" s="283"/>
      <c r="K93" s="275"/>
      <c r="L93" s="275"/>
      <c r="M93" s="275"/>
      <c r="N93" s="275"/>
      <c r="O93" s="275"/>
      <c r="P93" s="275"/>
      <c r="Q93" s="275"/>
      <c r="R93" s="275"/>
      <c r="S93" s="275"/>
      <c r="T93" s="275"/>
      <c r="U93" s="275"/>
      <c r="V93" s="275"/>
      <c r="W93" s="275"/>
    </row>
    <row r="94" spans="1:23" ht="27.75" customHeight="1" x14ac:dyDescent="0.2">
      <c r="A94" s="322">
        <v>8</v>
      </c>
      <c r="B94" s="322" t="s">
        <v>252</v>
      </c>
      <c r="C94" s="576" t="s">
        <v>253</v>
      </c>
      <c r="D94" s="567"/>
      <c r="E94" s="568"/>
      <c r="F94" s="322">
        <v>30</v>
      </c>
      <c r="G94" s="322">
        <v>30</v>
      </c>
      <c r="H94" s="331">
        <v>4</v>
      </c>
      <c r="I94" s="324"/>
      <c r="J94" s="283"/>
      <c r="K94" s="275"/>
      <c r="L94" s="275"/>
      <c r="M94" s="275"/>
      <c r="N94" s="275"/>
      <c r="O94" s="275"/>
      <c r="P94" s="275"/>
      <c r="Q94" s="275"/>
      <c r="R94" s="275"/>
      <c r="S94" s="275"/>
      <c r="T94" s="275"/>
      <c r="U94" s="275"/>
      <c r="V94" s="275"/>
      <c r="W94" s="275"/>
    </row>
    <row r="95" spans="1:23" x14ac:dyDescent="0.2">
      <c r="A95" s="322">
        <v>9</v>
      </c>
      <c r="B95" s="322" t="s">
        <v>254</v>
      </c>
      <c r="C95" s="566" t="s">
        <v>94</v>
      </c>
      <c r="D95" s="567"/>
      <c r="E95" s="568"/>
      <c r="F95" s="322">
        <v>15</v>
      </c>
      <c r="G95" s="322"/>
      <c r="H95" s="331">
        <v>1</v>
      </c>
      <c r="I95" s="324"/>
      <c r="J95" s="283"/>
      <c r="K95" s="275"/>
      <c r="L95" s="275"/>
      <c r="M95" s="275"/>
      <c r="N95" s="275"/>
      <c r="O95" s="275"/>
      <c r="P95" s="275"/>
      <c r="Q95" s="275"/>
      <c r="R95" s="275"/>
      <c r="S95" s="275"/>
      <c r="T95" s="275"/>
      <c r="U95" s="275"/>
      <c r="V95" s="275"/>
      <c r="W95" s="275"/>
    </row>
    <row r="96" spans="1:23" ht="27.75" customHeight="1" x14ac:dyDescent="0.2">
      <c r="A96" s="322">
        <v>10</v>
      </c>
      <c r="B96" s="322" t="s">
        <v>255</v>
      </c>
      <c r="C96" s="576" t="s">
        <v>256</v>
      </c>
      <c r="D96" s="567"/>
      <c r="E96" s="568"/>
      <c r="F96" s="322"/>
      <c r="G96" s="322">
        <v>15</v>
      </c>
      <c r="H96" s="331">
        <v>1</v>
      </c>
      <c r="I96" s="324"/>
      <c r="J96" s="283"/>
      <c r="K96" s="275"/>
      <c r="L96" s="275"/>
      <c r="M96" s="275"/>
      <c r="N96" s="275"/>
      <c r="O96" s="275"/>
      <c r="P96" s="275"/>
      <c r="Q96" s="275"/>
      <c r="R96" s="275"/>
      <c r="S96" s="275"/>
      <c r="T96" s="275"/>
      <c r="U96" s="275"/>
      <c r="V96" s="275"/>
      <c r="W96" s="275"/>
    </row>
    <row r="97" spans="1:23" ht="26.25" customHeight="1" x14ac:dyDescent="0.2">
      <c r="A97" s="322">
        <v>11</v>
      </c>
      <c r="B97" s="322" t="s">
        <v>257</v>
      </c>
      <c r="C97" s="576" t="s">
        <v>258</v>
      </c>
      <c r="D97" s="567"/>
      <c r="E97" s="568"/>
      <c r="F97" s="322">
        <v>30</v>
      </c>
      <c r="G97" s="322">
        <v>15</v>
      </c>
      <c r="H97" s="331">
        <v>3</v>
      </c>
      <c r="I97" s="324"/>
      <c r="J97" s="283"/>
      <c r="K97" s="275"/>
      <c r="L97" s="275"/>
      <c r="M97" s="275"/>
      <c r="N97" s="275"/>
      <c r="O97" s="275"/>
      <c r="P97" s="275"/>
      <c r="Q97" s="275"/>
      <c r="R97" s="275"/>
      <c r="S97" s="275"/>
      <c r="T97" s="275"/>
      <c r="U97" s="275"/>
      <c r="V97" s="275"/>
      <c r="W97" s="275"/>
    </row>
    <row r="98" spans="1:23" x14ac:dyDescent="0.2">
      <c r="A98" s="322">
        <v>13</v>
      </c>
      <c r="B98" s="322" t="s">
        <v>259</v>
      </c>
      <c r="C98" s="566" t="s">
        <v>99</v>
      </c>
      <c r="D98" s="567"/>
      <c r="E98" s="568"/>
      <c r="F98" s="322"/>
      <c r="G98" s="322">
        <v>15</v>
      </c>
      <c r="H98" s="332">
        <v>1</v>
      </c>
      <c r="I98" s="327"/>
      <c r="J98" s="283"/>
      <c r="K98" s="275"/>
      <c r="L98" s="275"/>
      <c r="M98" s="275"/>
      <c r="N98" s="275"/>
      <c r="O98" s="275"/>
      <c r="P98" s="275"/>
      <c r="Q98" s="275"/>
      <c r="R98" s="275"/>
      <c r="S98" s="275"/>
      <c r="T98" s="275"/>
      <c r="U98" s="275"/>
      <c r="V98" s="275"/>
      <c r="W98" s="275"/>
    </row>
    <row r="99" spans="1:23" x14ac:dyDescent="0.2">
      <c r="A99" s="294" t="s">
        <v>202</v>
      </c>
      <c r="B99" s="293"/>
      <c r="C99" s="293"/>
      <c r="D99" s="293"/>
      <c r="E99" s="293"/>
      <c r="F99" s="299"/>
      <c r="G99" s="299"/>
      <c r="H99" s="289">
        <f>SUM(H87:H98)</f>
        <v>30</v>
      </c>
      <c r="I99" s="292"/>
      <c r="J99" s="283"/>
      <c r="K99" s="275"/>
      <c r="L99" s="275"/>
      <c r="M99" s="275"/>
      <c r="N99" s="275"/>
      <c r="O99" s="275"/>
      <c r="P99" s="275"/>
      <c r="Q99" s="275"/>
      <c r="R99" s="275"/>
      <c r="S99" s="275"/>
      <c r="T99" s="275"/>
      <c r="U99" s="275"/>
      <c r="V99" s="275"/>
      <c r="W99" s="275"/>
    </row>
    <row r="100" spans="1:23" x14ac:dyDescent="0.2">
      <c r="A100" s="283"/>
      <c r="B100" s="283"/>
      <c r="C100" s="283"/>
      <c r="D100" s="283"/>
      <c r="E100" s="283"/>
      <c r="F100" s="285"/>
      <c r="G100" s="285"/>
      <c r="H100" s="285"/>
      <c r="I100" s="283"/>
      <c r="J100" s="283"/>
      <c r="K100" s="275"/>
      <c r="L100" s="275"/>
      <c r="M100" s="275"/>
      <c r="N100" s="275"/>
      <c r="O100" s="275"/>
      <c r="P100" s="275"/>
      <c r="Q100" s="275"/>
      <c r="R100" s="275"/>
      <c r="S100" s="275"/>
      <c r="T100" s="275"/>
      <c r="U100" s="275"/>
      <c r="V100" s="275"/>
      <c r="W100" s="275"/>
    </row>
    <row r="101" spans="1:23" x14ac:dyDescent="0.2">
      <c r="A101" s="276" t="s">
        <v>1</v>
      </c>
      <c r="B101" s="276"/>
      <c r="C101" s="579" t="s">
        <v>281</v>
      </c>
      <c r="D101" s="579"/>
      <c r="E101" s="579"/>
      <c r="F101" s="276"/>
      <c r="G101" s="276"/>
      <c r="H101" s="276"/>
      <c r="I101" s="276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</row>
    <row r="102" spans="1:23" x14ac:dyDescent="0.2">
      <c r="A102" s="278"/>
      <c r="B102" s="278" t="s">
        <v>178</v>
      </c>
      <c r="C102" s="279"/>
      <c r="D102" s="280"/>
      <c r="E102" s="300"/>
      <c r="F102" s="580" t="s">
        <v>179</v>
      </c>
      <c r="G102" s="586"/>
      <c r="H102" s="281" t="s">
        <v>180</v>
      </c>
      <c r="I102" s="281"/>
      <c r="J102" s="282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</row>
    <row r="103" spans="1:23" x14ac:dyDescent="0.2">
      <c r="A103" s="284" t="s">
        <v>181</v>
      </c>
      <c r="B103" s="284" t="s">
        <v>182</v>
      </c>
      <c r="C103" s="572" t="s">
        <v>183</v>
      </c>
      <c r="D103" s="573"/>
      <c r="E103" s="585"/>
      <c r="F103" s="574" t="s">
        <v>278</v>
      </c>
      <c r="G103" s="575"/>
      <c r="H103" s="286" t="s">
        <v>184</v>
      </c>
      <c r="I103" s="286" t="s">
        <v>185</v>
      </c>
      <c r="J103" s="282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</row>
    <row r="104" spans="1:23" x14ac:dyDescent="0.2">
      <c r="A104" s="287"/>
      <c r="B104" s="287" t="s">
        <v>186</v>
      </c>
      <c r="C104" s="287"/>
      <c r="D104" s="288"/>
      <c r="E104" s="301"/>
      <c r="F104" s="289" t="s">
        <v>187</v>
      </c>
      <c r="G104" s="291" t="s">
        <v>188</v>
      </c>
      <c r="H104" s="290" t="s">
        <v>189</v>
      </c>
      <c r="I104" s="290"/>
      <c r="J104" s="282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</row>
    <row r="105" spans="1:23" x14ac:dyDescent="0.2">
      <c r="A105" s="319" t="s">
        <v>260</v>
      </c>
      <c r="B105" s="320"/>
      <c r="C105" s="320"/>
      <c r="D105" s="320"/>
      <c r="E105" s="320"/>
      <c r="F105" s="320"/>
      <c r="G105" s="320"/>
      <c r="H105" s="320"/>
      <c r="I105" s="320"/>
      <c r="J105" s="282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</row>
    <row r="106" spans="1:23" x14ac:dyDescent="0.2">
      <c r="A106" s="289">
        <v>1</v>
      </c>
      <c r="B106" s="289" t="s">
        <v>261</v>
      </c>
      <c r="C106" s="294" t="s">
        <v>132</v>
      </c>
      <c r="D106" s="293"/>
      <c r="E106" s="293"/>
      <c r="F106" s="289">
        <v>15</v>
      </c>
      <c r="G106" s="289">
        <v>15</v>
      </c>
      <c r="H106" s="289">
        <v>3</v>
      </c>
      <c r="I106" s="292"/>
      <c r="J106" s="282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</row>
    <row r="107" spans="1:23" x14ac:dyDescent="0.2">
      <c r="A107" s="289">
        <v>2</v>
      </c>
      <c r="B107" s="289" t="s">
        <v>208</v>
      </c>
      <c r="C107" s="294" t="s">
        <v>134</v>
      </c>
      <c r="D107" s="293"/>
      <c r="E107" s="293"/>
      <c r="F107" s="289">
        <v>15</v>
      </c>
      <c r="G107" s="289">
        <v>15</v>
      </c>
      <c r="H107" s="289">
        <v>2</v>
      </c>
      <c r="I107" s="292"/>
      <c r="J107" s="282"/>
      <c r="K107" s="275"/>
      <c r="L107" s="275"/>
      <c r="M107" s="275"/>
      <c r="N107" s="275"/>
      <c r="O107" s="275"/>
      <c r="P107" s="275"/>
      <c r="Q107" s="275"/>
      <c r="R107" s="275"/>
      <c r="S107" s="275"/>
      <c r="T107" s="275"/>
      <c r="U107" s="275"/>
      <c r="V107" s="275"/>
      <c r="W107" s="275"/>
    </row>
    <row r="108" spans="1:23" x14ac:dyDescent="0.2">
      <c r="A108" s="289">
        <v>3</v>
      </c>
      <c r="B108" s="289" t="s">
        <v>210</v>
      </c>
      <c r="C108" s="563" t="s">
        <v>136</v>
      </c>
      <c r="D108" s="564"/>
      <c r="E108" s="564"/>
      <c r="F108" s="289">
        <v>15</v>
      </c>
      <c r="G108" s="289">
        <v>15</v>
      </c>
      <c r="H108" s="289">
        <v>2</v>
      </c>
      <c r="I108" s="292"/>
      <c r="J108" s="282"/>
      <c r="K108" s="275"/>
      <c r="L108" s="275"/>
      <c r="M108" s="27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</row>
    <row r="109" spans="1:23" x14ac:dyDescent="0.2">
      <c r="A109" s="289">
        <v>4</v>
      </c>
      <c r="B109" s="289" t="s">
        <v>211</v>
      </c>
      <c r="C109" s="302" t="s">
        <v>137</v>
      </c>
      <c r="D109" s="309"/>
      <c r="E109" s="310"/>
      <c r="F109" s="289"/>
      <c r="G109" s="289">
        <v>30</v>
      </c>
      <c r="H109" s="289">
        <v>2</v>
      </c>
      <c r="I109" s="292"/>
      <c r="J109" s="282"/>
      <c r="K109" s="275"/>
      <c r="L109" s="275"/>
      <c r="M109" s="275"/>
      <c r="N109" s="275"/>
      <c r="O109" s="275"/>
      <c r="P109" s="275"/>
      <c r="Q109" s="275"/>
      <c r="R109" s="275"/>
      <c r="S109" s="275"/>
      <c r="T109" s="275"/>
      <c r="U109" s="275"/>
      <c r="V109" s="275"/>
      <c r="W109" s="275"/>
    </row>
    <row r="110" spans="1:23" x14ac:dyDescent="0.2">
      <c r="A110" s="289">
        <v>5</v>
      </c>
      <c r="B110" s="289" t="s">
        <v>216</v>
      </c>
      <c r="C110" s="294" t="s">
        <v>99</v>
      </c>
      <c r="D110" s="293"/>
      <c r="E110" s="293"/>
      <c r="F110" s="289"/>
      <c r="G110" s="289">
        <v>15</v>
      </c>
      <c r="H110" s="289">
        <v>1</v>
      </c>
      <c r="I110" s="292"/>
      <c r="J110" s="282"/>
      <c r="K110" s="275"/>
      <c r="L110" s="275"/>
      <c r="M110" s="275"/>
      <c r="N110" s="275"/>
      <c r="O110" s="275"/>
      <c r="P110" s="275"/>
      <c r="Q110" s="275"/>
      <c r="R110" s="275"/>
      <c r="S110" s="275"/>
      <c r="T110" s="275"/>
      <c r="U110" s="275"/>
      <c r="V110" s="275"/>
      <c r="W110" s="275"/>
    </row>
    <row r="111" spans="1:23" x14ac:dyDescent="0.2">
      <c r="A111" s="291">
        <v>6</v>
      </c>
      <c r="B111" s="291" t="s">
        <v>262</v>
      </c>
      <c r="C111" s="276" t="s">
        <v>263</v>
      </c>
      <c r="D111" s="276"/>
      <c r="E111" s="276"/>
      <c r="F111" s="288"/>
      <c r="G111" s="288"/>
      <c r="H111" s="289">
        <v>20</v>
      </c>
      <c r="I111" s="292"/>
      <c r="J111" s="283"/>
      <c r="K111" s="275"/>
      <c r="L111" s="275"/>
      <c r="M111" s="275"/>
      <c r="N111" s="275"/>
      <c r="O111" s="275"/>
      <c r="P111" s="275"/>
      <c r="Q111" s="275"/>
      <c r="R111" s="275"/>
      <c r="S111" s="275"/>
      <c r="T111" s="275"/>
      <c r="U111" s="275"/>
      <c r="V111" s="275"/>
      <c r="W111" s="275"/>
    </row>
    <row r="112" spans="1:23" x14ac:dyDescent="0.2">
      <c r="A112" s="296" t="s">
        <v>202</v>
      </c>
      <c r="B112" s="276"/>
      <c r="C112" s="276"/>
      <c r="D112" s="276"/>
      <c r="E112" s="276"/>
      <c r="F112" s="288"/>
      <c r="G112" s="301"/>
      <c r="H112" s="291">
        <f>SUM(H106:H111)</f>
        <v>30</v>
      </c>
      <c r="I112" s="292"/>
      <c r="J112" s="275"/>
      <c r="K112" s="275"/>
      <c r="L112" s="275"/>
      <c r="M112" s="275"/>
      <c r="N112" s="275"/>
      <c r="O112" s="275"/>
      <c r="P112" s="275"/>
      <c r="Q112" s="275"/>
      <c r="R112" s="275"/>
      <c r="S112" s="275"/>
      <c r="T112" s="275"/>
      <c r="U112" s="275"/>
      <c r="V112" s="275"/>
      <c r="W112" s="275"/>
    </row>
    <row r="113" spans="1:23" x14ac:dyDescent="0.2">
      <c r="A113" s="283"/>
      <c r="B113" s="283"/>
      <c r="C113" s="283"/>
      <c r="D113" s="283"/>
      <c r="E113" s="283"/>
      <c r="F113" s="285"/>
      <c r="G113" s="285"/>
      <c r="H113" s="285"/>
      <c r="I113" s="283"/>
      <c r="J113" s="275"/>
      <c r="K113" s="275"/>
      <c r="L113" s="275"/>
      <c r="M113" s="275"/>
      <c r="N113" s="275"/>
      <c r="O113" s="275"/>
      <c r="P113" s="275"/>
      <c r="Q113" s="275"/>
      <c r="R113" s="275"/>
      <c r="S113" s="275"/>
      <c r="T113" s="275"/>
      <c r="U113" s="275"/>
      <c r="V113" s="275"/>
      <c r="W113" s="275"/>
    </row>
    <row r="114" spans="1:23" x14ac:dyDescent="0.2">
      <c r="A114" s="276" t="s">
        <v>1</v>
      </c>
      <c r="B114" s="276"/>
      <c r="C114" s="579" t="s">
        <v>218</v>
      </c>
      <c r="D114" s="579"/>
      <c r="E114" s="579"/>
      <c r="F114" s="579"/>
      <c r="G114" s="276"/>
      <c r="H114" s="276"/>
      <c r="I114" s="276"/>
      <c r="J114" s="275"/>
      <c r="K114" s="275"/>
      <c r="L114" s="275"/>
      <c r="M114" s="275"/>
      <c r="N114" s="275"/>
      <c r="O114" s="275"/>
      <c r="P114" s="275"/>
      <c r="Q114" s="275"/>
      <c r="R114" s="275"/>
      <c r="S114" s="275"/>
      <c r="T114" s="275"/>
      <c r="U114" s="275"/>
      <c r="V114" s="275"/>
      <c r="W114" s="275"/>
    </row>
    <row r="115" spans="1:23" x14ac:dyDescent="0.2">
      <c r="A115" s="278"/>
      <c r="B115" s="278" t="s">
        <v>178</v>
      </c>
      <c r="C115" s="279"/>
      <c r="D115" s="280"/>
      <c r="E115" s="300"/>
      <c r="F115" s="580" t="s">
        <v>179</v>
      </c>
      <c r="G115" s="586"/>
      <c r="H115" s="281" t="s">
        <v>180</v>
      </c>
      <c r="I115" s="281"/>
      <c r="J115" s="282"/>
      <c r="K115" s="283"/>
      <c r="L115" s="275"/>
      <c r="M115" s="275"/>
      <c r="N115" s="275"/>
      <c r="O115" s="275"/>
      <c r="P115" s="275"/>
      <c r="Q115" s="275"/>
      <c r="R115" s="275"/>
      <c r="S115" s="275"/>
      <c r="T115" s="275"/>
      <c r="U115" s="275"/>
      <c r="V115" s="275"/>
      <c r="W115" s="275"/>
    </row>
    <row r="116" spans="1:23" x14ac:dyDescent="0.2">
      <c r="A116" s="284" t="s">
        <v>181</v>
      </c>
      <c r="B116" s="284" t="s">
        <v>182</v>
      </c>
      <c r="C116" s="572" t="s">
        <v>183</v>
      </c>
      <c r="D116" s="573"/>
      <c r="E116" s="585"/>
      <c r="F116" s="574" t="s">
        <v>278</v>
      </c>
      <c r="G116" s="575"/>
      <c r="H116" s="286" t="s">
        <v>184</v>
      </c>
      <c r="I116" s="286" t="s">
        <v>185</v>
      </c>
      <c r="J116" s="282"/>
      <c r="K116" s="283"/>
      <c r="L116" s="275"/>
      <c r="M116" s="275"/>
      <c r="N116" s="275"/>
      <c r="O116" s="275"/>
      <c r="P116" s="275"/>
      <c r="Q116" s="275"/>
      <c r="R116" s="275"/>
      <c r="S116" s="275"/>
      <c r="T116" s="275"/>
      <c r="U116" s="275"/>
      <c r="V116" s="275"/>
      <c r="W116" s="275"/>
    </row>
    <row r="117" spans="1:23" x14ac:dyDescent="0.2">
      <c r="A117" s="287"/>
      <c r="B117" s="287" t="s">
        <v>186</v>
      </c>
      <c r="C117" s="287"/>
      <c r="D117" s="288"/>
      <c r="E117" s="301"/>
      <c r="F117" s="289" t="s">
        <v>187</v>
      </c>
      <c r="G117" s="291" t="s">
        <v>188</v>
      </c>
      <c r="H117" s="290" t="s">
        <v>189</v>
      </c>
      <c r="I117" s="290"/>
      <c r="J117" s="282"/>
      <c r="K117" s="283"/>
      <c r="L117" s="275"/>
      <c r="M117" s="275"/>
      <c r="N117" s="275"/>
      <c r="O117" s="275"/>
      <c r="P117" s="275"/>
      <c r="Q117" s="275"/>
      <c r="R117" s="275"/>
      <c r="S117" s="275"/>
      <c r="T117" s="275"/>
      <c r="U117" s="275"/>
      <c r="V117" s="275"/>
      <c r="W117" s="275"/>
    </row>
    <row r="118" spans="1:23" x14ac:dyDescent="0.2">
      <c r="A118" s="314" t="s">
        <v>260</v>
      </c>
      <c r="B118" s="316"/>
      <c r="C118" s="321"/>
      <c r="D118" s="321"/>
      <c r="E118" s="321"/>
      <c r="F118" s="316"/>
      <c r="G118" s="316"/>
      <c r="H118" s="316"/>
      <c r="I118" s="316"/>
      <c r="J118" s="282"/>
      <c r="K118" s="283"/>
      <c r="L118" s="275"/>
      <c r="M118" s="275"/>
      <c r="N118" s="275"/>
      <c r="O118" s="275"/>
      <c r="P118" s="275"/>
      <c r="Q118" s="275"/>
      <c r="R118" s="275"/>
      <c r="S118" s="275"/>
      <c r="T118" s="275"/>
      <c r="U118" s="275"/>
      <c r="V118" s="275"/>
      <c r="W118" s="275"/>
    </row>
    <row r="119" spans="1:23" x14ac:dyDescent="0.2">
      <c r="A119" s="291">
        <v>1</v>
      </c>
      <c r="B119" s="291" t="s">
        <v>264</v>
      </c>
      <c r="C119" s="563" t="s">
        <v>146</v>
      </c>
      <c r="D119" s="564"/>
      <c r="E119" s="565"/>
      <c r="F119" s="291">
        <v>15</v>
      </c>
      <c r="G119" s="291">
        <v>15</v>
      </c>
      <c r="H119" s="291">
        <v>3</v>
      </c>
      <c r="I119" s="292"/>
      <c r="J119" s="275"/>
      <c r="K119" s="275"/>
      <c r="L119" s="275"/>
      <c r="M119" s="275"/>
      <c r="N119" s="275"/>
      <c r="O119" s="275"/>
      <c r="P119" s="275"/>
      <c r="Q119" s="275"/>
      <c r="R119" s="275"/>
      <c r="S119" s="275"/>
      <c r="T119" s="275"/>
      <c r="U119" s="275"/>
      <c r="V119" s="275"/>
      <c r="W119" s="275"/>
    </row>
    <row r="120" spans="1:23" x14ac:dyDescent="0.2">
      <c r="A120" s="291">
        <v>2</v>
      </c>
      <c r="B120" s="291" t="s">
        <v>265</v>
      </c>
      <c r="C120" s="571" t="s">
        <v>148</v>
      </c>
      <c r="D120" s="571"/>
      <c r="E120" s="571"/>
      <c r="F120" s="291">
        <v>30</v>
      </c>
      <c r="G120" s="291">
        <v>15</v>
      </c>
      <c r="H120" s="291">
        <v>3</v>
      </c>
      <c r="I120" s="292"/>
      <c r="J120" s="275"/>
      <c r="K120" s="275"/>
      <c r="L120" s="275"/>
      <c r="M120" s="275"/>
      <c r="N120" s="275"/>
      <c r="O120" s="275"/>
      <c r="P120" s="275"/>
      <c r="Q120" s="275"/>
      <c r="R120" s="275"/>
      <c r="S120" s="275"/>
      <c r="T120" s="275"/>
      <c r="U120" s="275"/>
      <c r="V120" s="275"/>
      <c r="W120" s="275"/>
    </row>
    <row r="121" spans="1:23" x14ac:dyDescent="0.2">
      <c r="A121" s="291">
        <v>4</v>
      </c>
      <c r="B121" s="291" t="s">
        <v>266</v>
      </c>
      <c r="C121" s="571" t="s">
        <v>267</v>
      </c>
      <c r="D121" s="571"/>
      <c r="E121" s="571"/>
      <c r="F121" s="291">
        <v>30</v>
      </c>
      <c r="G121" s="291">
        <v>15</v>
      </c>
      <c r="H121" s="291">
        <v>3</v>
      </c>
      <c r="I121" s="292"/>
      <c r="J121" s="275"/>
      <c r="K121" s="275"/>
      <c r="L121" s="275"/>
      <c r="M121" s="275"/>
      <c r="N121" s="275"/>
      <c r="O121" s="275"/>
      <c r="P121" s="275"/>
      <c r="Q121" s="275"/>
      <c r="R121" s="275"/>
      <c r="S121" s="275"/>
      <c r="T121" s="275"/>
      <c r="U121" s="275"/>
      <c r="V121" s="275"/>
      <c r="W121" s="275"/>
    </row>
    <row r="122" spans="1:23" x14ac:dyDescent="0.2">
      <c r="A122" s="291">
        <v>5</v>
      </c>
      <c r="B122" s="291" t="s">
        <v>231</v>
      </c>
      <c r="C122" s="563" t="s">
        <v>99</v>
      </c>
      <c r="D122" s="564"/>
      <c r="E122" s="565"/>
      <c r="F122" s="291"/>
      <c r="G122" s="291">
        <v>15</v>
      </c>
      <c r="H122" s="291">
        <v>1</v>
      </c>
      <c r="I122" s="292"/>
      <c r="J122" s="275"/>
      <c r="K122" s="275"/>
      <c r="L122" s="275"/>
      <c r="M122" s="275"/>
      <c r="N122" s="275"/>
      <c r="O122" s="275"/>
      <c r="P122" s="275"/>
      <c r="Q122" s="275"/>
      <c r="R122" s="275"/>
      <c r="S122" s="275"/>
      <c r="T122" s="275"/>
      <c r="U122" s="275"/>
      <c r="V122" s="275"/>
      <c r="W122" s="275"/>
    </row>
    <row r="123" spans="1:23" x14ac:dyDescent="0.2">
      <c r="A123" s="291">
        <v>6</v>
      </c>
      <c r="B123" s="291" t="s">
        <v>268</v>
      </c>
      <c r="C123" s="571" t="s">
        <v>263</v>
      </c>
      <c r="D123" s="571"/>
      <c r="E123" s="571"/>
      <c r="F123" s="291"/>
      <c r="G123" s="291"/>
      <c r="H123" s="291">
        <v>20</v>
      </c>
      <c r="I123" s="292"/>
      <c r="J123" s="275"/>
      <c r="K123" s="275"/>
      <c r="L123" s="275"/>
      <c r="M123" s="275"/>
      <c r="N123" s="275"/>
      <c r="O123" s="275"/>
      <c r="P123" s="275"/>
      <c r="Q123" s="275"/>
      <c r="R123" s="275"/>
      <c r="S123" s="275"/>
      <c r="T123" s="275"/>
      <c r="U123" s="275"/>
      <c r="V123" s="275"/>
      <c r="W123" s="275"/>
    </row>
    <row r="124" spans="1:23" x14ac:dyDescent="0.2">
      <c r="A124" s="294" t="s">
        <v>202</v>
      </c>
      <c r="B124" s="293"/>
      <c r="C124" s="293"/>
      <c r="D124" s="293"/>
      <c r="E124" s="293"/>
      <c r="F124" s="299"/>
      <c r="G124" s="299"/>
      <c r="H124" s="291">
        <f>SUM(H119:H123)</f>
        <v>30</v>
      </c>
      <c r="I124" s="292"/>
      <c r="J124" s="275"/>
      <c r="K124" s="275"/>
      <c r="L124" s="275"/>
      <c r="M124" s="275"/>
      <c r="N124" s="275"/>
      <c r="O124" s="275"/>
      <c r="P124" s="275"/>
      <c r="Q124" s="275"/>
      <c r="R124" s="275"/>
      <c r="S124" s="275"/>
      <c r="T124" s="275"/>
      <c r="U124" s="275"/>
      <c r="V124" s="275"/>
      <c r="W124" s="275"/>
    </row>
    <row r="125" spans="1:23" x14ac:dyDescent="0.2">
      <c r="A125" s="283"/>
      <c r="B125" s="283"/>
      <c r="C125" s="283"/>
      <c r="D125" s="283"/>
      <c r="E125" s="283"/>
      <c r="F125" s="285"/>
      <c r="G125" s="285"/>
      <c r="H125" s="285"/>
      <c r="I125" s="283"/>
      <c r="J125" s="275"/>
      <c r="K125" s="275"/>
      <c r="L125" s="275"/>
      <c r="M125" s="275"/>
      <c r="N125" s="275"/>
      <c r="O125" s="275"/>
      <c r="P125" s="275"/>
      <c r="Q125" s="275"/>
      <c r="R125" s="275"/>
      <c r="S125" s="275"/>
      <c r="T125" s="275"/>
      <c r="U125" s="275"/>
      <c r="V125" s="275"/>
      <c r="W125" s="275"/>
    </row>
    <row r="126" spans="1:23" x14ac:dyDescent="0.2">
      <c r="A126" s="276" t="s">
        <v>1</v>
      </c>
      <c r="B126" s="276"/>
      <c r="C126" s="579" t="s">
        <v>232</v>
      </c>
      <c r="D126" s="579"/>
      <c r="E126" s="579"/>
      <c r="F126" s="579"/>
      <c r="G126" s="276"/>
      <c r="H126" s="276"/>
      <c r="I126" s="276"/>
      <c r="J126" s="275"/>
      <c r="K126" s="275"/>
      <c r="L126" s="275"/>
      <c r="M126" s="275"/>
      <c r="N126" s="275"/>
      <c r="O126" s="275"/>
      <c r="P126" s="275"/>
      <c r="Q126" s="275"/>
      <c r="R126" s="275"/>
      <c r="S126" s="275"/>
      <c r="T126" s="275"/>
      <c r="U126" s="275"/>
      <c r="V126" s="275"/>
      <c r="W126" s="275"/>
    </row>
    <row r="127" spans="1:23" x14ac:dyDescent="0.2">
      <c r="A127" s="278"/>
      <c r="B127" s="278" t="s">
        <v>178</v>
      </c>
      <c r="C127" s="279"/>
      <c r="D127" s="280"/>
      <c r="E127" s="280"/>
      <c r="F127" s="580" t="s">
        <v>179</v>
      </c>
      <c r="G127" s="581"/>
      <c r="H127" s="278" t="s">
        <v>180</v>
      </c>
      <c r="I127" s="281"/>
      <c r="J127" s="243"/>
      <c r="K127" s="243"/>
      <c r="L127" s="243"/>
      <c r="M127" s="243"/>
      <c r="N127" s="243"/>
      <c r="O127" s="243"/>
      <c r="P127" s="243"/>
      <c r="Q127" s="243"/>
      <c r="R127" s="243"/>
      <c r="S127" s="243"/>
      <c r="T127" s="243"/>
      <c r="U127" s="243"/>
      <c r="V127" s="243"/>
      <c r="W127" s="243"/>
    </row>
    <row r="128" spans="1:23" x14ac:dyDescent="0.2">
      <c r="A128" s="284" t="s">
        <v>181</v>
      </c>
      <c r="B128" s="284" t="s">
        <v>182</v>
      </c>
      <c r="C128" s="572" t="s">
        <v>183</v>
      </c>
      <c r="D128" s="573"/>
      <c r="E128" s="573"/>
      <c r="F128" s="574" t="s">
        <v>278</v>
      </c>
      <c r="G128" s="575"/>
      <c r="H128" s="284" t="s">
        <v>184</v>
      </c>
      <c r="I128" s="286" t="s">
        <v>185</v>
      </c>
      <c r="J128" s="243"/>
      <c r="K128" s="243"/>
      <c r="L128" s="243"/>
      <c r="M128" s="243"/>
      <c r="N128" s="243"/>
      <c r="O128" s="243"/>
      <c r="P128" s="243"/>
      <c r="Q128" s="243"/>
      <c r="R128" s="243"/>
      <c r="S128" s="243"/>
      <c r="T128" s="243"/>
      <c r="U128" s="243"/>
      <c r="V128" s="243"/>
      <c r="W128" s="243"/>
    </row>
    <row r="129" spans="1:42" x14ac:dyDescent="0.2">
      <c r="A129" s="287"/>
      <c r="B129" s="287" t="s">
        <v>186</v>
      </c>
      <c r="C129" s="287"/>
      <c r="D129" s="288"/>
      <c r="E129" s="288"/>
      <c r="F129" s="289" t="s">
        <v>187</v>
      </c>
      <c r="G129" s="289" t="s">
        <v>188</v>
      </c>
      <c r="H129" s="287" t="s">
        <v>189</v>
      </c>
      <c r="I129" s="290"/>
      <c r="J129" s="243"/>
      <c r="K129" s="243"/>
      <c r="L129" s="243"/>
      <c r="M129" s="243"/>
      <c r="N129" s="243"/>
      <c r="O129" s="243"/>
      <c r="P129" s="243"/>
      <c r="Q129" s="243"/>
      <c r="R129" s="243"/>
      <c r="S129" s="243"/>
      <c r="T129" s="243"/>
      <c r="U129" s="243"/>
      <c r="V129" s="243"/>
      <c r="W129" s="243"/>
      <c r="X129" s="243"/>
      <c r="Y129" s="243"/>
      <c r="Z129" s="243"/>
      <c r="AA129" s="243"/>
      <c r="AB129" s="243"/>
      <c r="AC129" s="243"/>
      <c r="AD129" s="243"/>
      <c r="AE129" s="243"/>
      <c r="AF129" s="243"/>
      <c r="AG129" s="243"/>
      <c r="AH129" s="243"/>
      <c r="AI129" s="243"/>
      <c r="AJ129" s="243"/>
      <c r="AK129" s="243"/>
      <c r="AL129" s="243"/>
      <c r="AM129" s="243"/>
      <c r="AN129" s="243"/>
      <c r="AO129" s="243"/>
      <c r="AP129" s="243"/>
    </row>
    <row r="130" spans="1:42" x14ac:dyDescent="0.2">
      <c r="A130" s="314" t="s">
        <v>260</v>
      </c>
      <c r="B130" s="316"/>
      <c r="C130" s="321"/>
      <c r="D130" s="321"/>
      <c r="E130" s="321"/>
      <c r="F130" s="316"/>
      <c r="G130" s="316"/>
      <c r="H130" s="316"/>
      <c r="I130" s="330"/>
      <c r="J130" s="243"/>
      <c r="K130" s="243"/>
      <c r="L130" s="243"/>
      <c r="M130" s="243"/>
      <c r="N130" s="243"/>
      <c r="O130" s="243"/>
      <c r="P130" s="243"/>
      <c r="Q130" s="243"/>
      <c r="R130" s="243"/>
      <c r="S130" s="243"/>
      <c r="T130" s="243"/>
      <c r="U130" s="243"/>
      <c r="V130" s="243"/>
      <c r="W130" s="243"/>
      <c r="X130" s="243"/>
      <c r="Y130" s="243"/>
      <c r="Z130" s="243"/>
      <c r="AA130" s="243"/>
      <c r="AB130" s="243"/>
      <c r="AC130" s="243"/>
      <c r="AD130" s="243"/>
      <c r="AE130" s="243"/>
      <c r="AF130" s="243"/>
      <c r="AG130" s="243"/>
      <c r="AH130" s="243"/>
      <c r="AI130" s="243"/>
      <c r="AJ130" s="243"/>
      <c r="AK130" s="243"/>
      <c r="AL130" s="243"/>
      <c r="AM130" s="243"/>
      <c r="AN130" s="243"/>
      <c r="AO130" s="243"/>
      <c r="AP130" s="243"/>
    </row>
    <row r="131" spans="1:42" x14ac:dyDescent="0.2">
      <c r="A131" s="291">
        <v>1</v>
      </c>
      <c r="B131" s="291" t="s">
        <v>269</v>
      </c>
      <c r="C131" s="571" t="s">
        <v>144</v>
      </c>
      <c r="D131" s="571"/>
      <c r="E131" s="571"/>
      <c r="F131" s="291">
        <v>15</v>
      </c>
      <c r="G131" s="291">
        <v>15</v>
      </c>
      <c r="H131" s="291">
        <v>2</v>
      </c>
      <c r="I131" s="292"/>
      <c r="J131" s="243"/>
      <c r="K131" s="243"/>
      <c r="L131" s="243"/>
      <c r="M131" s="243"/>
      <c r="N131" s="243"/>
      <c r="O131" s="243"/>
      <c r="P131" s="243"/>
      <c r="Q131" s="243"/>
      <c r="R131" s="243"/>
      <c r="S131" s="243"/>
      <c r="T131" s="243"/>
      <c r="U131" s="243"/>
      <c r="V131" s="243"/>
      <c r="W131" s="243"/>
      <c r="X131" s="243"/>
      <c r="Y131" s="243"/>
      <c r="Z131" s="243"/>
      <c r="AA131" s="243"/>
      <c r="AB131" s="243"/>
      <c r="AC131" s="243"/>
      <c r="AD131" s="243"/>
      <c r="AE131" s="243"/>
      <c r="AF131" s="243"/>
      <c r="AG131" s="243"/>
      <c r="AH131" s="243"/>
      <c r="AI131" s="243"/>
      <c r="AJ131" s="243"/>
      <c r="AK131" s="243"/>
      <c r="AL131" s="243"/>
      <c r="AM131" s="243"/>
      <c r="AN131" s="243"/>
      <c r="AO131" s="243"/>
      <c r="AP131" s="243"/>
    </row>
    <row r="132" spans="1:42" x14ac:dyDescent="0.2">
      <c r="A132" s="291">
        <v>2</v>
      </c>
      <c r="B132" s="291" t="s">
        <v>270</v>
      </c>
      <c r="C132" s="570" t="s">
        <v>162</v>
      </c>
      <c r="D132" s="570"/>
      <c r="E132" s="570"/>
      <c r="F132" s="291">
        <v>30</v>
      </c>
      <c r="G132" s="291">
        <v>15</v>
      </c>
      <c r="H132" s="291">
        <v>3</v>
      </c>
      <c r="I132" s="292"/>
      <c r="J132" s="243"/>
      <c r="K132" s="243"/>
      <c r="L132" s="243"/>
      <c r="M132" s="243"/>
      <c r="N132" s="243"/>
      <c r="O132" s="243"/>
      <c r="P132" s="243"/>
      <c r="Q132" s="243"/>
      <c r="R132" s="243"/>
      <c r="S132" s="243"/>
      <c r="T132" s="243"/>
      <c r="U132" s="243"/>
      <c r="V132" s="243"/>
      <c r="W132" s="243"/>
      <c r="X132" s="243"/>
      <c r="Y132" s="243"/>
      <c r="Z132" s="243"/>
      <c r="AA132" s="243"/>
      <c r="AB132" s="243"/>
      <c r="AC132" s="243"/>
      <c r="AD132" s="243"/>
      <c r="AE132" s="243"/>
      <c r="AF132" s="243"/>
      <c r="AG132" s="243"/>
      <c r="AH132" s="243"/>
      <c r="AI132" s="243"/>
      <c r="AJ132" s="243"/>
      <c r="AK132" s="243"/>
      <c r="AL132" s="243"/>
      <c r="AM132" s="243"/>
      <c r="AN132" s="243"/>
      <c r="AO132" s="243"/>
      <c r="AP132" s="243"/>
    </row>
    <row r="133" spans="1:42" x14ac:dyDescent="0.2">
      <c r="A133" s="291">
        <v>3</v>
      </c>
      <c r="B133" s="291" t="s">
        <v>271</v>
      </c>
      <c r="C133" s="570" t="s">
        <v>163</v>
      </c>
      <c r="D133" s="570"/>
      <c r="E133" s="570"/>
      <c r="F133" s="291">
        <v>30</v>
      </c>
      <c r="G133" s="291">
        <v>15</v>
      </c>
      <c r="H133" s="291">
        <v>2</v>
      </c>
      <c r="I133" s="292"/>
      <c r="J133" s="243"/>
      <c r="K133" s="243"/>
      <c r="L133" s="243"/>
      <c r="M133" s="243"/>
      <c r="N133" s="243"/>
      <c r="O133" s="243"/>
      <c r="P133" s="243"/>
      <c r="Q133" s="243"/>
      <c r="R133" s="243"/>
      <c r="S133" s="243"/>
      <c r="T133" s="243"/>
      <c r="U133" s="243"/>
      <c r="V133" s="243"/>
      <c r="W133" s="243"/>
      <c r="X133" s="243"/>
      <c r="Y133" s="243"/>
      <c r="Z133" s="243"/>
      <c r="AA133" s="243"/>
      <c r="AB133" s="243"/>
      <c r="AC133" s="243"/>
      <c r="AD133" s="243"/>
      <c r="AE133" s="243"/>
      <c r="AF133" s="243"/>
      <c r="AG133" s="243"/>
      <c r="AH133" s="243"/>
      <c r="AI133" s="243"/>
      <c r="AJ133" s="243"/>
      <c r="AK133" s="243"/>
      <c r="AL133" s="243"/>
      <c r="AM133" s="243"/>
      <c r="AN133" s="243"/>
      <c r="AO133" s="243"/>
      <c r="AP133" s="243"/>
    </row>
    <row r="134" spans="1:42" x14ac:dyDescent="0.2">
      <c r="A134" s="291">
        <v>4</v>
      </c>
      <c r="B134" s="291" t="s">
        <v>272</v>
      </c>
      <c r="C134" s="570" t="s">
        <v>164</v>
      </c>
      <c r="D134" s="570"/>
      <c r="E134" s="570"/>
      <c r="F134" s="291">
        <v>15</v>
      </c>
      <c r="G134" s="291">
        <v>15</v>
      </c>
      <c r="H134" s="291">
        <v>2</v>
      </c>
      <c r="I134" s="292"/>
      <c r="J134" s="243"/>
      <c r="K134" s="243"/>
      <c r="L134" s="243"/>
      <c r="M134" s="243"/>
      <c r="N134" s="243"/>
      <c r="O134" s="243"/>
      <c r="P134" s="243"/>
      <c r="Q134" s="243"/>
      <c r="R134" s="243"/>
      <c r="S134" s="243"/>
      <c r="T134" s="243"/>
      <c r="U134" s="243"/>
      <c r="V134" s="243"/>
      <c r="W134" s="243"/>
      <c r="X134" s="243"/>
      <c r="Y134" s="243"/>
      <c r="Z134" s="243"/>
      <c r="AA134" s="243"/>
      <c r="AB134" s="243"/>
      <c r="AC134" s="243"/>
      <c r="AD134" s="243"/>
      <c r="AE134" s="243"/>
      <c r="AF134" s="243"/>
      <c r="AG134" s="243"/>
      <c r="AH134" s="243"/>
      <c r="AI134" s="243"/>
      <c r="AJ134" s="243"/>
      <c r="AK134" s="243"/>
      <c r="AL134" s="243"/>
      <c r="AM134" s="243"/>
      <c r="AN134" s="243"/>
      <c r="AO134" s="243"/>
      <c r="AP134" s="243"/>
    </row>
    <row r="135" spans="1:42" x14ac:dyDescent="0.2">
      <c r="A135" s="291">
        <v>5</v>
      </c>
      <c r="B135" s="291" t="s">
        <v>242</v>
      </c>
      <c r="C135" s="570" t="s">
        <v>99</v>
      </c>
      <c r="D135" s="570"/>
      <c r="E135" s="570"/>
      <c r="F135" s="291"/>
      <c r="G135" s="291">
        <v>15</v>
      </c>
      <c r="H135" s="291">
        <v>1</v>
      </c>
      <c r="I135" s="292"/>
      <c r="J135" s="243"/>
      <c r="K135" s="243"/>
      <c r="L135" s="243"/>
      <c r="M135" s="243"/>
      <c r="N135" s="243"/>
      <c r="O135" s="243"/>
      <c r="P135" s="243"/>
      <c r="Q135" s="243"/>
      <c r="R135" s="243"/>
      <c r="S135" s="243"/>
      <c r="T135" s="243"/>
      <c r="U135" s="243"/>
      <c r="V135" s="243"/>
      <c r="W135" s="243"/>
      <c r="X135" s="243"/>
      <c r="Y135" s="243"/>
      <c r="Z135" s="243"/>
      <c r="AA135" s="243"/>
      <c r="AB135" s="243"/>
      <c r="AC135" s="243"/>
      <c r="AD135" s="243"/>
      <c r="AE135" s="243"/>
      <c r="AF135" s="243"/>
      <c r="AG135" s="243"/>
      <c r="AH135" s="243"/>
      <c r="AI135" s="243"/>
      <c r="AJ135" s="243"/>
      <c r="AK135" s="243"/>
      <c r="AL135" s="243"/>
      <c r="AM135" s="243"/>
      <c r="AN135" s="243"/>
      <c r="AO135" s="243"/>
      <c r="AP135" s="243"/>
    </row>
    <row r="136" spans="1:42" x14ac:dyDescent="0.2">
      <c r="A136" s="291">
        <v>6</v>
      </c>
      <c r="B136" s="291" t="s">
        <v>273</v>
      </c>
      <c r="C136" s="570" t="s">
        <v>263</v>
      </c>
      <c r="D136" s="570"/>
      <c r="E136" s="570"/>
      <c r="F136" s="291"/>
      <c r="G136" s="291"/>
      <c r="H136" s="291">
        <v>20</v>
      </c>
      <c r="I136" s="292"/>
      <c r="J136" s="243"/>
      <c r="K136" s="243"/>
      <c r="L136" s="243"/>
      <c r="M136" s="243"/>
      <c r="N136" s="243"/>
      <c r="O136" s="243"/>
      <c r="P136" s="243"/>
      <c r="Q136" s="243"/>
      <c r="R136" s="243"/>
      <c r="S136" s="243"/>
      <c r="T136" s="243"/>
      <c r="U136" s="243"/>
      <c r="V136" s="243"/>
      <c r="W136" s="243"/>
      <c r="X136" s="243"/>
      <c r="Y136" s="243"/>
      <c r="Z136" s="243"/>
      <c r="AA136" s="243"/>
      <c r="AB136" s="243"/>
      <c r="AC136" s="243"/>
      <c r="AD136" s="243"/>
      <c r="AE136" s="243"/>
      <c r="AF136" s="243"/>
      <c r="AG136" s="243"/>
      <c r="AH136" s="243"/>
      <c r="AI136" s="243"/>
      <c r="AJ136" s="243"/>
      <c r="AK136" s="243"/>
      <c r="AL136" s="243"/>
      <c r="AM136" s="243"/>
      <c r="AN136" s="243"/>
      <c r="AO136" s="243"/>
      <c r="AP136" s="243"/>
    </row>
    <row r="137" spans="1:42" x14ac:dyDescent="0.2">
      <c r="A137" s="294" t="s">
        <v>202</v>
      </c>
      <c r="B137" s="293"/>
      <c r="C137" s="293"/>
      <c r="D137" s="293"/>
      <c r="E137" s="293"/>
      <c r="F137" s="299"/>
      <c r="G137" s="299"/>
      <c r="H137" s="291">
        <f>SUM(H131:H136)</f>
        <v>30</v>
      </c>
      <c r="I137" s="292"/>
      <c r="J137" s="243"/>
      <c r="K137" s="243"/>
      <c r="L137" s="243"/>
      <c r="M137" s="243"/>
      <c r="N137" s="243"/>
      <c r="O137" s="243"/>
      <c r="P137" s="243"/>
      <c r="Q137" s="243"/>
      <c r="R137" s="243"/>
      <c r="S137" s="243"/>
      <c r="T137" s="243"/>
      <c r="U137" s="243"/>
      <c r="V137" s="243"/>
      <c r="W137" s="243"/>
      <c r="X137" s="243"/>
      <c r="Y137" s="243"/>
      <c r="Z137" s="243"/>
      <c r="AA137" s="243"/>
      <c r="AB137" s="243"/>
      <c r="AC137" s="243"/>
      <c r="AD137" s="243"/>
      <c r="AE137" s="243"/>
      <c r="AF137" s="243"/>
      <c r="AG137" s="243"/>
      <c r="AH137" s="243"/>
      <c r="AI137" s="243"/>
      <c r="AJ137" s="243"/>
      <c r="AK137" s="243"/>
      <c r="AL137" s="243"/>
      <c r="AM137" s="243"/>
      <c r="AN137" s="243"/>
      <c r="AO137" s="243"/>
      <c r="AP137" s="243"/>
    </row>
    <row r="138" spans="1:42" x14ac:dyDescent="0.2">
      <c r="A138" s="243"/>
      <c r="B138" s="243"/>
      <c r="C138" s="243"/>
      <c r="D138" s="243"/>
      <c r="E138" s="243"/>
      <c r="F138" s="243"/>
      <c r="G138" s="243"/>
      <c r="H138" s="243"/>
      <c r="I138" s="243"/>
      <c r="J138" s="243"/>
      <c r="K138" s="243"/>
      <c r="L138" s="243"/>
      <c r="M138" s="275"/>
      <c r="N138" s="275"/>
      <c r="O138" s="275"/>
      <c r="P138" s="275"/>
      <c r="Q138" s="275"/>
      <c r="R138" s="275"/>
      <c r="S138" s="275"/>
      <c r="T138" s="275"/>
      <c r="U138" s="275"/>
      <c r="V138" s="275"/>
      <c r="W138" s="274"/>
      <c r="X138" s="274"/>
      <c r="Y138" s="274"/>
      <c r="Z138" s="274"/>
      <c r="AA138" s="274"/>
      <c r="AB138" s="274"/>
      <c r="AC138" s="274"/>
      <c r="AD138" s="274"/>
      <c r="AE138" s="274"/>
      <c r="AF138" s="274"/>
      <c r="AG138" s="274"/>
      <c r="AH138" s="274"/>
      <c r="AI138" s="274"/>
      <c r="AJ138" s="274"/>
      <c r="AK138" s="274"/>
      <c r="AL138" s="274"/>
      <c r="AM138" s="274"/>
      <c r="AN138" s="274"/>
      <c r="AO138" s="274"/>
      <c r="AP138" s="274"/>
    </row>
    <row r="139" spans="1:42" x14ac:dyDescent="0.2">
      <c r="A139" s="276" t="s">
        <v>1</v>
      </c>
      <c r="B139" s="276"/>
      <c r="C139" s="579" t="s">
        <v>243</v>
      </c>
      <c r="D139" s="579"/>
      <c r="E139" s="579"/>
      <c r="F139" s="579"/>
      <c r="G139" s="276"/>
      <c r="H139" s="276"/>
      <c r="I139" s="276"/>
      <c r="J139" s="243"/>
      <c r="K139" s="243"/>
      <c r="L139" s="243"/>
      <c r="M139" s="243"/>
      <c r="N139" s="243"/>
      <c r="O139" s="243"/>
      <c r="P139" s="243"/>
      <c r="Q139" s="243"/>
      <c r="R139" s="243"/>
      <c r="S139" s="243"/>
      <c r="T139" s="243"/>
      <c r="U139" s="243"/>
      <c r="V139" s="243"/>
      <c r="W139" s="243"/>
      <c r="X139" s="243"/>
      <c r="Y139" s="243"/>
      <c r="Z139" s="243"/>
      <c r="AA139" s="243"/>
      <c r="AB139" s="243"/>
      <c r="AC139" s="243"/>
      <c r="AD139" s="243"/>
      <c r="AE139" s="243"/>
      <c r="AF139" s="243"/>
      <c r="AG139" s="243"/>
      <c r="AH139" s="274"/>
      <c r="AI139" s="274"/>
      <c r="AJ139" s="274"/>
      <c r="AK139" s="274"/>
      <c r="AL139" s="274"/>
      <c r="AM139" s="274"/>
      <c r="AN139" s="274"/>
      <c r="AO139" s="274"/>
      <c r="AP139" s="274"/>
    </row>
    <row r="140" spans="1:42" x14ac:dyDescent="0.2">
      <c r="A140" s="278"/>
      <c r="B140" s="278" t="s">
        <v>178</v>
      </c>
      <c r="C140" s="279"/>
      <c r="D140" s="280"/>
      <c r="E140" s="280"/>
      <c r="F140" s="580" t="s">
        <v>179</v>
      </c>
      <c r="G140" s="581"/>
      <c r="H140" s="278" t="s">
        <v>180</v>
      </c>
      <c r="I140" s="281"/>
      <c r="J140" s="243"/>
      <c r="K140" s="243"/>
      <c r="L140" s="243"/>
      <c r="M140" s="243"/>
      <c r="N140" s="243"/>
      <c r="O140" s="243"/>
      <c r="P140" s="243"/>
      <c r="Q140" s="243"/>
      <c r="R140" s="243"/>
      <c r="S140" s="243"/>
      <c r="T140" s="243"/>
      <c r="U140" s="243"/>
      <c r="V140" s="243"/>
      <c r="W140" s="243"/>
      <c r="X140" s="243"/>
      <c r="Y140" s="243"/>
      <c r="Z140" s="243"/>
      <c r="AA140" s="243"/>
      <c r="AB140" s="243"/>
      <c r="AC140" s="243"/>
      <c r="AD140" s="243"/>
      <c r="AE140" s="243"/>
      <c r="AF140" s="243"/>
      <c r="AG140" s="243"/>
      <c r="AH140" s="274"/>
      <c r="AI140" s="274"/>
      <c r="AJ140" s="274"/>
      <c r="AK140" s="274"/>
      <c r="AL140" s="274"/>
      <c r="AM140" s="274"/>
      <c r="AN140" s="274"/>
      <c r="AO140" s="274"/>
      <c r="AP140" s="274"/>
    </row>
    <row r="141" spans="1:42" x14ac:dyDescent="0.2">
      <c r="A141" s="284" t="s">
        <v>181</v>
      </c>
      <c r="B141" s="284" t="s">
        <v>182</v>
      </c>
      <c r="C141" s="572" t="s">
        <v>183</v>
      </c>
      <c r="D141" s="573"/>
      <c r="E141" s="573"/>
      <c r="F141" s="574" t="s">
        <v>278</v>
      </c>
      <c r="G141" s="575"/>
      <c r="H141" s="284" t="s">
        <v>184</v>
      </c>
      <c r="I141" s="286" t="s">
        <v>185</v>
      </c>
      <c r="J141" s="243"/>
      <c r="K141" s="243"/>
      <c r="L141" s="243"/>
      <c r="M141" s="243"/>
      <c r="N141" s="243"/>
      <c r="O141" s="243"/>
      <c r="P141" s="243"/>
      <c r="Q141" s="243"/>
      <c r="R141" s="243"/>
      <c r="S141" s="243"/>
      <c r="T141" s="243"/>
      <c r="U141" s="243"/>
      <c r="V141" s="243"/>
      <c r="W141" s="243"/>
      <c r="X141" s="243"/>
      <c r="Y141" s="243"/>
      <c r="Z141" s="243"/>
      <c r="AA141" s="243"/>
      <c r="AB141" s="243"/>
      <c r="AC141" s="243"/>
      <c r="AD141" s="243"/>
      <c r="AE141" s="243"/>
      <c r="AF141" s="243"/>
      <c r="AG141" s="243"/>
      <c r="AH141" s="243"/>
      <c r="AI141" s="243"/>
      <c r="AJ141" s="243"/>
      <c r="AK141" s="243"/>
      <c r="AL141" s="243"/>
      <c r="AM141" s="243"/>
      <c r="AN141" s="243"/>
      <c r="AO141" s="243"/>
      <c r="AP141" s="243"/>
    </row>
    <row r="142" spans="1:42" x14ac:dyDescent="0.2">
      <c r="A142" s="287"/>
      <c r="B142" s="287" t="s">
        <v>186</v>
      </c>
      <c r="C142" s="287"/>
      <c r="D142" s="288"/>
      <c r="E142" s="288"/>
      <c r="F142" s="289" t="s">
        <v>187</v>
      </c>
      <c r="G142" s="289" t="s">
        <v>188</v>
      </c>
      <c r="H142" s="287" t="s">
        <v>189</v>
      </c>
      <c r="I142" s="290"/>
      <c r="J142" s="243"/>
      <c r="K142" s="243"/>
      <c r="L142" s="243"/>
      <c r="M142" s="243"/>
      <c r="N142" s="243"/>
      <c r="O142" s="243"/>
      <c r="P142" s="243"/>
      <c r="Q142" s="243"/>
      <c r="R142" s="243"/>
      <c r="S142" s="243"/>
      <c r="T142" s="243"/>
      <c r="U142" s="243"/>
      <c r="V142" s="243"/>
      <c r="W142" s="243"/>
      <c r="X142" s="243"/>
      <c r="Y142" s="243"/>
      <c r="Z142" s="243"/>
      <c r="AA142" s="243"/>
      <c r="AB142" s="243"/>
      <c r="AC142" s="243"/>
      <c r="AD142" s="243"/>
      <c r="AE142" s="243"/>
      <c r="AF142" s="243"/>
      <c r="AG142" s="243"/>
      <c r="AH142" s="243"/>
      <c r="AI142" s="243"/>
      <c r="AJ142" s="243"/>
      <c r="AK142" s="243"/>
      <c r="AL142" s="243"/>
      <c r="AM142" s="243"/>
      <c r="AN142" s="243"/>
      <c r="AO142" s="243"/>
      <c r="AP142" s="243"/>
    </row>
    <row r="143" spans="1:42" x14ac:dyDescent="0.2">
      <c r="A143" s="314" t="s">
        <v>260</v>
      </c>
      <c r="B143" s="316"/>
      <c r="C143" s="321"/>
      <c r="D143" s="321"/>
      <c r="E143" s="321"/>
      <c r="F143" s="316"/>
      <c r="G143" s="316"/>
      <c r="H143" s="316"/>
      <c r="I143" s="330"/>
      <c r="J143" s="243"/>
      <c r="K143" s="243"/>
      <c r="L143" s="243"/>
      <c r="M143" s="243"/>
      <c r="N143" s="243"/>
      <c r="O143" s="243"/>
      <c r="P143" s="243"/>
      <c r="Q143" s="243"/>
      <c r="R143" s="243"/>
      <c r="S143" s="243"/>
      <c r="T143" s="243"/>
      <c r="U143" s="243"/>
      <c r="V143" s="243"/>
      <c r="W143" s="243"/>
      <c r="X143" s="243"/>
      <c r="Y143" s="243"/>
      <c r="Z143" s="243"/>
      <c r="AA143" s="243"/>
      <c r="AB143" s="243"/>
      <c r="AC143" s="243"/>
      <c r="AD143" s="243"/>
      <c r="AE143" s="243"/>
      <c r="AF143" s="243"/>
      <c r="AG143" s="243"/>
      <c r="AH143" s="243"/>
      <c r="AI143" s="243"/>
      <c r="AJ143" s="243"/>
      <c r="AK143" s="243"/>
      <c r="AL143" s="243"/>
      <c r="AM143" s="243"/>
      <c r="AN143" s="243"/>
      <c r="AO143" s="243"/>
      <c r="AP143" s="243"/>
    </row>
    <row r="144" spans="1:42" x14ac:dyDescent="0.2">
      <c r="A144" s="322">
        <v>1</v>
      </c>
      <c r="B144" s="322" t="s">
        <v>251</v>
      </c>
      <c r="C144" s="570" t="s">
        <v>91</v>
      </c>
      <c r="D144" s="570"/>
      <c r="E144" s="570"/>
      <c r="F144" s="322">
        <v>15</v>
      </c>
      <c r="G144" s="322">
        <v>15</v>
      </c>
      <c r="H144" s="333">
        <v>2</v>
      </c>
      <c r="I144" s="324"/>
      <c r="J144" s="243"/>
      <c r="K144" s="243"/>
      <c r="L144" s="243"/>
      <c r="M144" s="243"/>
      <c r="N144" s="243"/>
      <c r="O144" s="243"/>
      <c r="P144" s="243"/>
      <c r="Q144" s="243"/>
      <c r="R144" s="243"/>
      <c r="S144" s="243"/>
      <c r="T144" s="243"/>
      <c r="U144" s="243"/>
      <c r="V144" s="243"/>
      <c r="W144" s="243"/>
      <c r="X144" s="243"/>
      <c r="Y144" s="243"/>
      <c r="Z144" s="243"/>
      <c r="AA144" s="243"/>
      <c r="AB144" s="243"/>
      <c r="AC144" s="243"/>
      <c r="AD144" s="243"/>
      <c r="AE144" s="243"/>
      <c r="AF144" s="243"/>
      <c r="AG144" s="243"/>
      <c r="AH144" s="243"/>
      <c r="AI144" s="243"/>
      <c r="AJ144" s="243"/>
      <c r="AK144" s="243"/>
      <c r="AL144" s="243"/>
      <c r="AM144" s="243"/>
      <c r="AN144" s="243"/>
      <c r="AO144" s="243"/>
      <c r="AP144" s="243"/>
    </row>
    <row r="145" spans="1:9" x14ac:dyDescent="0.2">
      <c r="A145" s="322">
        <v>2</v>
      </c>
      <c r="B145" s="322" t="s">
        <v>274</v>
      </c>
      <c r="C145" s="566" t="s">
        <v>92</v>
      </c>
      <c r="D145" s="567"/>
      <c r="E145" s="568"/>
      <c r="F145" s="322">
        <v>30</v>
      </c>
      <c r="G145" s="322">
        <v>30</v>
      </c>
      <c r="H145" s="333">
        <v>4</v>
      </c>
      <c r="I145" s="324"/>
    </row>
    <row r="146" spans="1:9" x14ac:dyDescent="0.2">
      <c r="A146" s="322">
        <v>3</v>
      </c>
      <c r="B146" s="322" t="s">
        <v>275</v>
      </c>
      <c r="C146" s="566" t="s">
        <v>95</v>
      </c>
      <c r="D146" s="567"/>
      <c r="E146" s="568"/>
      <c r="F146" s="322"/>
      <c r="G146" s="322">
        <v>15</v>
      </c>
      <c r="H146" s="333">
        <v>1</v>
      </c>
      <c r="I146" s="324"/>
    </row>
    <row r="147" spans="1:9" x14ac:dyDescent="0.2">
      <c r="A147" s="322">
        <v>4</v>
      </c>
      <c r="B147" s="322" t="s">
        <v>255</v>
      </c>
      <c r="C147" s="569" t="s">
        <v>256</v>
      </c>
      <c r="D147" s="570"/>
      <c r="E147" s="570"/>
      <c r="F147" s="322"/>
      <c r="G147" s="322">
        <v>15</v>
      </c>
      <c r="H147" s="333">
        <v>1</v>
      </c>
      <c r="I147" s="324"/>
    </row>
    <row r="148" spans="1:9" x14ac:dyDescent="0.2">
      <c r="A148" s="322">
        <v>5</v>
      </c>
      <c r="B148" s="322" t="s">
        <v>276</v>
      </c>
      <c r="C148" s="570" t="s">
        <v>97</v>
      </c>
      <c r="D148" s="570"/>
      <c r="E148" s="570"/>
      <c r="F148" s="322">
        <v>15</v>
      </c>
      <c r="G148" s="322"/>
      <c r="H148" s="333">
        <v>1</v>
      </c>
      <c r="I148" s="324"/>
    </row>
    <row r="149" spans="1:9" x14ac:dyDescent="0.2">
      <c r="A149" s="322">
        <v>6</v>
      </c>
      <c r="B149" s="322" t="s">
        <v>259</v>
      </c>
      <c r="C149" s="570" t="s">
        <v>99</v>
      </c>
      <c r="D149" s="570"/>
      <c r="E149" s="570"/>
      <c r="F149" s="322"/>
      <c r="G149" s="322">
        <v>15</v>
      </c>
      <c r="H149" s="333">
        <v>1</v>
      </c>
      <c r="I149" s="324"/>
    </row>
    <row r="150" spans="1:9" x14ac:dyDescent="0.2">
      <c r="A150" s="322">
        <v>7</v>
      </c>
      <c r="B150" s="322" t="s">
        <v>277</v>
      </c>
      <c r="C150" s="570" t="s">
        <v>263</v>
      </c>
      <c r="D150" s="570"/>
      <c r="E150" s="570"/>
      <c r="F150" s="322"/>
      <c r="G150" s="322"/>
      <c r="H150" s="333">
        <v>20</v>
      </c>
      <c r="I150" s="324"/>
    </row>
    <row r="151" spans="1:9" x14ac:dyDescent="0.2">
      <c r="A151" s="326" t="s">
        <v>202</v>
      </c>
      <c r="B151" s="325"/>
      <c r="C151" s="325"/>
      <c r="D151" s="325"/>
      <c r="E151" s="325"/>
      <c r="F151" s="328"/>
      <c r="G151" s="328"/>
      <c r="H151" s="322">
        <f>SUM(H144:H150)</f>
        <v>30</v>
      </c>
      <c r="I151" s="324"/>
    </row>
  </sheetData>
  <mergeCells count="67">
    <mergeCell ref="C150:E150"/>
    <mergeCell ref="C149:E149"/>
    <mergeCell ref="C123:E123"/>
    <mergeCell ref="C132:E132"/>
    <mergeCell ref="C133:E133"/>
    <mergeCell ref="C134:E134"/>
    <mergeCell ref="C136:E136"/>
    <mergeCell ref="C135:E135"/>
    <mergeCell ref="C126:F126"/>
    <mergeCell ref="C52:E52"/>
    <mergeCell ref="F102:G102"/>
    <mergeCell ref="C103:E103"/>
    <mergeCell ref="F103:G103"/>
    <mergeCell ref="C108:E108"/>
    <mergeCell ref="C94:E94"/>
    <mergeCell ref="C95:E95"/>
    <mergeCell ref="C96:E96"/>
    <mergeCell ref="C97:E97"/>
    <mergeCell ref="C65:G65"/>
    <mergeCell ref="F66:G66"/>
    <mergeCell ref="C67:E67"/>
    <mergeCell ref="F67:G67"/>
    <mergeCell ref="A6:I6"/>
    <mergeCell ref="C7:E7"/>
    <mergeCell ref="F8:G8"/>
    <mergeCell ref="C9:E9"/>
    <mergeCell ref="F9:G9"/>
    <mergeCell ref="C15:E15"/>
    <mergeCell ref="F25:G25"/>
    <mergeCell ref="F116:G116"/>
    <mergeCell ref="C120:E120"/>
    <mergeCell ref="C116:E116"/>
    <mergeCell ref="F115:G115"/>
    <mergeCell ref="C98:E98"/>
    <mergeCell ref="C101:E101"/>
    <mergeCell ref="C26:E26"/>
    <mergeCell ref="F26:G26"/>
    <mergeCell ref="C31:E31"/>
    <mergeCell ref="F46:G46"/>
    <mergeCell ref="C47:E47"/>
    <mergeCell ref="F47:G47"/>
    <mergeCell ref="C119:E119"/>
    <mergeCell ref="F83:G83"/>
    <mergeCell ref="F127:G127"/>
    <mergeCell ref="C131:E131"/>
    <mergeCell ref="C141:E141"/>
    <mergeCell ref="F141:G141"/>
    <mergeCell ref="C128:E128"/>
    <mergeCell ref="F128:G128"/>
    <mergeCell ref="C139:F139"/>
    <mergeCell ref="F140:G140"/>
    <mergeCell ref="C121:E121"/>
    <mergeCell ref="C84:E84"/>
    <mergeCell ref="F84:G84"/>
    <mergeCell ref="C89:E89"/>
    <mergeCell ref="C88:E88"/>
    <mergeCell ref="C90:E90"/>
    <mergeCell ref="C91:E91"/>
    <mergeCell ref="C92:E92"/>
    <mergeCell ref="C93:E93"/>
    <mergeCell ref="C114:F114"/>
    <mergeCell ref="C122:E122"/>
    <mergeCell ref="C146:E146"/>
    <mergeCell ref="C147:E147"/>
    <mergeCell ref="C148:E148"/>
    <mergeCell ref="C144:E144"/>
    <mergeCell ref="C145:E145"/>
  </mergeCells>
  <pageMargins left="0.7" right="0.7" top="0.75" bottom="0.75" header="0.3" footer="0.3"/>
  <pageSetup paperSize="9" scale="90" orientation="portrait" r:id="rId1"/>
  <rowBreaks count="2" manualBreakCount="2">
    <brk id="64" max="8" man="1"/>
    <brk id="12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plan studiów II staconarne</vt:lpstr>
      <vt:lpstr>ECTS</vt:lpstr>
      <vt:lpstr>ECTS!Obszar_wydruku</vt:lpstr>
      <vt:lpstr>'plan studiów II staconarne'!Obszar_wydruku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Tomek</cp:lastModifiedBy>
  <cp:lastPrinted>2019-03-18T13:44:00Z</cp:lastPrinted>
  <dcterms:created xsi:type="dcterms:W3CDTF">2005-11-04T08:43:51Z</dcterms:created>
  <dcterms:modified xsi:type="dcterms:W3CDTF">2019-03-28T19:46:36Z</dcterms:modified>
</cp:coreProperties>
</file>