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Plany od 2020-2021  aktualne\architektura I st\"/>
    </mc:Choice>
  </mc:AlternateContent>
  <xr:revisionPtr revIDLastSave="0" documentId="13_ncr:1_{BC255948-308F-45A0-A3F1-29421874102B}" xr6:coauthVersionLast="45" xr6:coauthVersionMax="45" xr10:uidLastSave="{00000000-0000-0000-0000-000000000000}"/>
  <bookViews>
    <workbookView xWindow="-120" yWindow="-120" windowWidth="29040" windowHeight="15840" tabRatio="781" xr2:uid="{00000000-000D-0000-FFFF-FFFF00000000}"/>
  </bookViews>
  <sheets>
    <sheet name="plan studiów I st." sheetId="7" r:id="rId1"/>
    <sheet name="plan studiów II st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1" i="7" l="1"/>
  <c r="F176" i="7" l="1"/>
  <c r="G105" i="5"/>
  <c r="G104" i="5"/>
  <c r="G87" i="5"/>
  <c r="G95" i="5"/>
  <c r="G94" i="5"/>
  <c r="G100" i="5"/>
  <c r="G91" i="5"/>
  <c r="G90" i="5"/>
  <c r="G89" i="5"/>
  <c r="G88" i="5"/>
  <c r="G86" i="5"/>
  <c r="G46" i="5"/>
  <c r="G45" i="5"/>
  <c r="G158" i="7"/>
  <c r="L176" i="7"/>
  <c r="AQ102" i="7"/>
  <c r="AP102" i="7"/>
  <c r="AO102" i="7"/>
  <c r="AN102" i="7"/>
  <c r="AM102" i="7"/>
  <c r="AL102" i="7"/>
  <c r="AK102" i="7"/>
  <c r="AJ102" i="7"/>
  <c r="AI102" i="7"/>
  <c r="AH102" i="7"/>
  <c r="AG102" i="7"/>
  <c r="AF102" i="7"/>
  <c r="AE102" i="7"/>
  <c r="AD102" i="7"/>
  <c r="AC102" i="7"/>
  <c r="AB102" i="7"/>
  <c r="AA102" i="7"/>
  <c r="Z102" i="7"/>
  <c r="Y102" i="7"/>
  <c r="X102" i="7"/>
  <c r="W102" i="7"/>
  <c r="V102" i="7"/>
  <c r="U102" i="7"/>
  <c r="T102" i="7"/>
  <c r="S102" i="7"/>
  <c r="R102" i="7"/>
  <c r="Q102" i="7"/>
  <c r="P102" i="7"/>
  <c r="O102" i="7"/>
  <c r="N102" i="7"/>
  <c r="M102" i="7"/>
  <c r="L102" i="7"/>
  <c r="K102" i="7"/>
  <c r="J102" i="7"/>
  <c r="I102" i="7"/>
  <c r="H102" i="7"/>
  <c r="F102" i="7"/>
  <c r="E102" i="7"/>
  <c r="D102" i="7"/>
  <c r="AQ59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F59" i="7"/>
  <c r="E59" i="7"/>
  <c r="D59" i="7"/>
  <c r="G175" i="7"/>
  <c r="G174" i="7"/>
  <c r="G173" i="7"/>
  <c r="G172" i="7"/>
  <c r="G171" i="7"/>
  <c r="G170" i="7"/>
  <c r="G169" i="7"/>
  <c r="G168" i="7"/>
  <c r="G167" i="7"/>
  <c r="G166" i="7"/>
  <c r="G165" i="7"/>
  <c r="G156" i="7"/>
  <c r="G164" i="7"/>
  <c r="G163" i="7"/>
  <c r="G162" i="7"/>
  <c r="G161" i="7"/>
  <c r="G160" i="7"/>
  <c r="G159" i="7"/>
  <c r="G157" i="7"/>
  <c r="G155" i="7"/>
  <c r="G154" i="7"/>
  <c r="G153" i="7"/>
  <c r="G152" i="7"/>
  <c r="G151" i="7"/>
  <c r="G150" i="7"/>
  <c r="G149" i="7"/>
  <c r="G148" i="7"/>
  <c r="G147" i="7"/>
  <c r="G145" i="7"/>
  <c r="G146" i="7"/>
  <c r="G144" i="7"/>
  <c r="G143" i="7"/>
  <c r="G142" i="7"/>
  <c r="G101" i="7"/>
  <c r="G100" i="7"/>
  <c r="G99" i="7"/>
  <c r="G98" i="7"/>
  <c r="G58" i="7"/>
  <c r="G57" i="7"/>
  <c r="G56" i="7"/>
  <c r="G55" i="7"/>
  <c r="G54" i="7"/>
  <c r="G53" i="7"/>
  <c r="G52" i="7"/>
  <c r="G59" i="7" l="1"/>
  <c r="G102" i="7"/>
  <c r="AQ176" i="7"/>
  <c r="AP176" i="7"/>
  <c r="AO176" i="7"/>
  <c r="AN176" i="7"/>
  <c r="AM176" i="7"/>
  <c r="AL176" i="7"/>
  <c r="AK176" i="7"/>
  <c r="AJ176" i="7"/>
  <c r="AI176" i="7"/>
  <c r="AH176" i="7"/>
  <c r="AG176" i="7"/>
  <c r="AF176" i="7"/>
  <c r="AE176" i="7"/>
  <c r="AD176" i="7"/>
  <c r="AC176" i="7"/>
  <c r="AB176" i="7"/>
  <c r="AA176" i="7"/>
  <c r="Z176" i="7"/>
  <c r="Y176" i="7"/>
  <c r="X176" i="7"/>
  <c r="W176" i="7"/>
  <c r="V176" i="7"/>
  <c r="U176" i="7"/>
  <c r="T176" i="7"/>
  <c r="S176" i="7"/>
  <c r="R176" i="7"/>
  <c r="Q176" i="7"/>
  <c r="P176" i="7"/>
  <c r="O176" i="7"/>
  <c r="N176" i="7"/>
  <c r="M176" i="7"/>
  <c r="K176" i="7"/>
  <c r="J176" i="7"/>
  <c r="H176" i="7"/>
  <c r="D176" i="7"/>
  <c r="E176" i="7"/>
  <c r="G103" i="5"/>
  <c r="G102" i="5"/>
  <c r="G101" i="5"/>
  <c r="G99" i="5"/>
  <c r="G98" i="5"/>
  <c r="G97" i="5"/>
  <c r="G96" i="5"/>
  <c r="I39" i="7" l="1"/>
  <c r="AL64" i="7"/>
  <c r="AK64" i="7"/>
  <c r="G176" i="7" l="1"/>
  <c r="AM181" i="7"/>
  <c r="AL181" i="7"/>
  <c r="AJ103" i="7"/>
  <c r="AJ60" i="7"/>
  <c r="AK107" i="7"/>
  <c r="AJ64" i="7"/>
  <c r="AL107" i="7"/>
  <c r="AM107" i="7"/>
  <c r="AJ177" i="7"/>
  <c r="AM64" i="7"/>
  <c r="AK181" i="7"/>
  <c r="AJ181" i="7"/>
  <c r="AJ107" i="7"/>
  <c r="I131" i="7"/>
  <c r="I130" i="7"/>
  <c r="I129" i="7"/>
  <c r="I128" i="7"/>
  <c r="I88" i="7"/>
  <c r="I87" i="7"/>
  <c r="I86" i="7"/>
  <c r="I85" i="7"/>
  <c r="I42" i="7"/>
  <c r="I41" i="7"/>
  <c r="I40" i="7"/>
  <c r="I176" i="7"/>
  <c r="AQ64" i="7"/>
  <c r="AN64" i="7"/>
  <c r="AH64" i="7"/>
  <c r="AG64" i="7"/>
  <c r="AF64" i="7"/>
  <c r="AE64" i="7"/>
  <c r="AD64" i="7"/>
  <c r="AA64" i="7"/>
  <c r="Z64" i="7"/>
  <c r="Y64" i="7"/>
  <c r="W64" i="7"/>
  <c r="V64" i="7"/>
  <c r="U64" i="7"/>
  <c r="S64" i="7"/>
  <c r="R64" i="7"/>
  <c r="Q64" i="7"/>
  <c r="P64" i="7"/>
  <c r="O64" i="7"/>
  <c r="N64" i="7"/>
  <c r="M64" i="7"/>
  <c r="K64" i="7"/>
  <c r="I64" i="7"/>
  <c r="F64" i="7"/>
  <c r="H35" i="5"/>
  <c r="H72" i="5"/>
  <c r="H74" i="5"/>
  <c r="H75" i="5"/>
  <c r="H34" i="5"/>
  <c r="H33" i="5"/>
  <c r="H73" i="5" s="1"/>
  <c r="H32" i="5"/>
  <c r="Y106" i="5"/>
  <c r="Z106" i="5"/>
  <c r="AA106" i="5"/>
  <c r="X106" i="5"/>
  <c r="E47" i="5"/>
  <c r="D47" i="5"/>
  <c r="F47" i="5"/>
  <c r="F52" i="5" s="1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X47" i="5"/>
  <c r="Y47" i="5"/>
  <c r="Y52" i="5" s="1"/>
  <c r="Z47" i="5"/>
  <c r="Z52" i="5" s="1"/>
  <c r="AA47" i="5"/>
  <c r="L106" i="5"/>
  <c r="M106" i="5"/>
  <c r="N106" i="5"/>
  <c r="O106" i="5"/>
  <c r="P106" i="5"/>
  <c r="Q106" i="5"/>
  <c r="R106" i="5"/>
  <c r="S106" i="5"/>
  <c r="T106" i="5"/>
  <c r="U106" i="5"/>
  <c r="V106" i="5"/>
  <c r="W106" i="5"/>
  <c r="G85" i="5"/>
  <c r="G92" i="5"/>
  <c r="G93" i="5"/>
  <c r="D106" i="5"/>
  <c r="E106" i="5"/>
  <c r="F106" i="5"/>
  <c r="H106" i="5"/>
  <c r="I106" i="5"/>
  <c r="J106" i="5"/>
  <c r="K106" i="5"/>
  <c r="I111" i="5" l="1"/>
  <c r="M52" i="5"/>
  <c r="X107" i="5"/>
  <c r="S111" i="5"/>
  <c r="J52" i="5"/>
  <c r="K52" i="5"/>
  <c r="I52" i="5"/>
  <c r="L111" i="5"/>
  <c r="S52" i="5"/>
  <c r="P52" i="5"/>
  <c r="H52" i="5"/>
  <c r="Q52" i="5"/>
  <c r="Q111" i="5"/>
  <c r="W52" i="5"/>
  <c r="N52" i="5"/>
  <c r="E52" i="5"/>
  <c r="E111" i="5" s="1"/>
  <c r="H111" i="5"/>
  <c r="N111" i="5"/>
  <c r="P111" i="5"/>
  <c r="X111" i="5"/>
  <c r="X52" i="5"/>
  <c r="W111" i="5"/>
  <c r="Y111" i="5"/>
  <c r="L107" i="5"/>
  <c r="X48" i="5"/>
  <c r="V111" i="5"/>
  <c r="G47" i="5"/>
  <c r="T48" i="5"/>
  <c r="O111" i="5"/>
  <c r="M111" i="5"/>
  <c r="F111" i="5"/>
  <c r="G106" i="5"/>
  <c r="P48" i="5"/>
  <c r="Z111" i="5"/>
  <c r="V52" i="5"/>
  <c r="AA111" i="5"/>
  <c r="AA52" i="5"/>
  <c r="E181" i="7"/>
  <c r="AG107" i="7"/>
  <c r="L107" i="7"/>
  <c r="H107" i="7"/>
  <c r="Q107" i="7"/>
  <c r="AB107" i="7"/>
  <c r="AP181" i="7"/>
  <c r="AJ182" i="7"/>
  <c r="AJ65" i="7"/>
  <c r="AF107" i="7"/>
  <c r="AI107" i="7"/>
  <c r="H64" i="7"/>
  <c r="E107" i="7"/>
  <c r="D181" i="7"/>
  <c r="AJ108" i="7"/>
  <c r="E64" i="7"/>
  <c r="V107" i="7"/>
  <c r="S107" i="7"/>
  <c r="AA107" i="7"/>
  <c r="L60" i="7"/>
  <c r="T103" i="7"/>
  <c r="AO181" i="7"/>
  <c r="AN181" i="7"/>
  <c r="Y60" i="7"/>
  <c r="T60" i="7"/>
  <c r="Q181" i="7"/>
  <c r="AF103" i="7"/>
  <c r="AF181" i="7"/>
  <c r="AN177" i="7"/>
  <c r="O181" i="7"/>
  <c r="W181" i="7"/>
  <c r="AE107" i="7"/>
  <c r="T177" i="7"/>
  <c r="AD181" i="7"/>
  <c r="AI64" i="7"/>
  <c r="AN107" i="7"/>
  <c r="AF60" i="7"/>
  <c r="AC107" i="7"/>
  <c r="U107" i="7"/>
  <c r="S181" i="7"/>
  <c r="W107" i="7"/>
  <c r="D107" i="7"/>
  <c r="H181" i="7"/>
  <c r="AE181" i="7"/>
  <c r="AN60" i="7"/>
  <c r="AH181" i="7"/>
  <c r="F107" i="7"/>
  <c r="AP107" i="7"/>
  <c r="AO107" i="7"/>
  <c r="AB60" i="7"/>
  <c r="P60" i="7"/>
  <c r="AI181" i="7"/>
  <c r="X181" i="7"/>
  <c r="AG181" i="7"/>
  <c r="D64" i="7"/>
  <c r="AB64" i="7"/>
  <c r="AH107" i="7"/>
  <c r="AP64" i="7"/>
  <c r="P65" i="7"/>
  <c r="O107" i="7"/>
  <c r="AC64" i="7"/>
  <c r="AD107" i="7"/>
  <c r="T181" i="7"/>
  <c r="U181" i="7"/>
  <c r="AB181" i="7"/>
  <c r="X107" i="7"/>
  <c r="L64" i="7"/>
  <c r="L65" i="7" s="1"/>
  <c r="R107" i="7"/>
  <c r="P181" i="7"/>
  <c r="I181" i="7"/>
  <c r="I107" i="7"/>
  <c r="P177" i="7"/>
  <c r="T107" i="7"/>
  <c r="J64" i="7"/>
  <c r="M107" i="7"/>
  <c r="J107" i="7"/>
  <c r="L181" i="7"/>
  <c r="AF177" i="7"/>
  <c r="P107" i="7"/>
  <c r="X64" i="7"/>
  <c r="X65" i="7" s="1"/>
  <c r="J181" i="7"/>
  <c r="R181" i="7"/>
  <c r="X177" i="7"/>
  <c r="T64" i="7"/>
  <c r="T65" i="7" s="1"/>
  <c r="Y107" i="7"/>
  <c r="N181" i="7"/>
  <c r="AA181" i="7"/>
  <c r="AQ181" i="7"/>
  <c r="AQ107" i="7"/>
  <c r="K181" i="7"/>
  <c r="D111" i="5"/>
  <c r="D52" i="5"/>
  <c r="K107" i="7"/>
  <c r="AO64" i="7"/>
  <c r="Z181" i="7"/>
  <c r="AB177" i="7"/>
  <c r="AC181" i="7"/>
  <c r="T52" i="5"/>
  <c r="T111" i="5"/>
  <c r="T107" i="5"/>
  <c r="O52" i="5"/>
  <c r="F181" i="7"/>
  <c r="AN103" i="7"/>
  <c r="AB103" i="7"/>
  <c r="Y181" i="7"/>
  <c r="N107" i="7"/>
  <c r="L103" i="7"/>
  <c r="K111" i="5"/>
  <c r="P107" i="5"/>
  <c r="U52" i="5"/>
  <c r="U111" i="5"/>
  <c r="R52" i="5"/>
  <c r="R111" i="5"/>
  <c r="L52" i="5"/>
  <c r="L48" i="5"/>
  <c r="J111" i="5"/>
  <c r="V181" i="7"/>
  <c r="Z107" i="7"/>
  <c r="P103" i="7"/>
  <c r="X103" i="7"/>
  <c r="L177" i="7"/>
  <c r="M181" i="7"/>
  <c r="G64" i="7" l="1"/>
  <c r="G52" i="5"/>
  <c r="P53" i="5"/>
  <c r="P112" i="5"/>
  <c r="L53" i="5"/>
  <c r="X53" i="5"/>
  <c r="L112" i="5"/>
  <c r="G111" i="5"/>
  <c r="X112" i="5"/>
  <c r="AF65" i="7"/>
  <c r="AF108" i="7"/>
  <c r="AF182" i="7"/>
  <c r="AN65" i="7"/>
  <c r="G181" i="7"/>
  <c r="AB108" i="7"/>
  <c r="T182" i="7"/>
  <c r="AB182" i="7"/>
  <c r="T108" i="7"/>
  <c r="G107" i="7"/>
  <c r="AN182" i="7"/>
  <c r="AN108" i="7"/>
  <c r="AB65" i="7"/>
  <c r="P182" i="7"/>
  <c r="P108" i="7"/>
  <c r="L182" i="7"/>
  <c r="L108" i="7"/>
  <c r="X108" i="7"/>
  <c r="T53" i="5"/>
  <c r="T112" i="5"/>
  <c r="X182" i="7"/>
</calcChain>
</file>

<file path=xl/sharedStrings.xml><?xml version="1.0" encoding="utf-8"?>
<sst xmlns="http://schemas.openxmlformats.org/spreadsheetml/2006/main" count="882" uniqueCount="238">
  <si>
    <t>KIERUNEK:</t>
  </si>
  <si>
    <t>SPECJALNOŚĆ: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</si>
  <si>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</si>
  <si>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</si>
  <si>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</si>
  <si>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</si>
  <si>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</si>
  <si>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</si>
  <si>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</si>
  <si>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</si>
  <si>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</si>
  <si>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</si>
  <si>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</si>
  <si>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</si>
  <si>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</si>
  <si>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</si>
  <si>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</si>
  <si>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</si>
  <si>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</si>
  <si>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</si>
  <si>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</si>
  <si>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</si>
  <si>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</si>
  <si>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</si>
  <si>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</si>
  <si>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</si>
  <si>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</si>
  <si>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</si>
  <si>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</si>
  <si>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</si>
  <si>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</si>
  <si>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</si>
  <si>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</si>
  <si>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</si>
  <si>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</si>
  <si>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</si>
  <si>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</si>
  <si>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 xml:space="preserve">IM. J. i J. ŚNIADECKICH </t>
  </si>
  <si>
    <t>w BYDGOSZCZY</t>
  </si>
  <si>
    <t>pkt. ECTS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</si>
  <si>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</si>
  <si>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</si>
  <si>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</si>
  <si>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</si>
  <si>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</si>
  <si>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</si>
  <si>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</si>
  <si>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</si>
  <si>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</si>
  <si>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</si>
  <si>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</si>
  <si>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</si>
  <si>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</si>
  <si>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</si>
  <si>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</si>
  <si>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PODSUMOWANIE ARKUSZA 1+2</t>
  </si>
  <si>
    <t>UNIWERSYTET TECHNOLOGICZNO - PRZYRODNICZY</t>
  </si>
  <si>
    <t>FORMA STUDIÓW:</t>
  </si>
  <si>
    <t>POZIOM STUDIÓW:</t>
  </si>
  <si>
    <t>11.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</si>
  <si>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</si>
  <si>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</si>
  <si>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</si>
  <si>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</si>
  <si>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godzin </t>
    </r>
    <r>
      <rPr>
        <i/>
        <sz val="10"/>
        <rFont val="Cambria"/>
        <family val="1"/>
        <charset val="238"/>
      </rPr>
      <t>w semestrze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</si>
  <si>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</si>
  <si>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</si>
  <si>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</si>
  <si>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</si>
  <si>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</si>
  <si>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……………………………..</t>
  </si>
  <si>
    <t>pieczątka uczelni</t>
  </si>
  <si>
    <t>PROFIL:</t>
  </si>
  <si>
    <t>UNIWERSYTET TECHNOLOGICZNO-PRZYRODNICZY</t>
  </si>
  <si>
    <t>ROZKŁAD  ZAJĘĆ  w  SEMESTRZE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</si>
  <si>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</si>
  <si>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</si>
  <si>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</si>
  <si>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</si>
  <si>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</si>
  <si>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</si>
  <si>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</si>
  <si>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 </t>
  </si>
  <si>
    <t>P/S</t>
  </si>
  <si>
    <t>PODSUMOWANIE  ARKUSZA  1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</si>
  <si>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</si>
  <si>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</si>
  <si>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</si>
  <si>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</si>
  <si>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</si>
  <si>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</si>
  <si>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</si>
  <si>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 xml:space="preserve"> - seminarium</t>
  </si>
  <si>
    <t xml:space="preserve">T </t>
  </si>
  <si>
    <t xml:space="preserve"> - zajęcia terenowe</t>
  </si>
  <si>
    <t xml:space="preserve"> - egzamin</t>
  </si>
  <si>
    <t>Pozycja     planu</t>
  </si>
  <si>
    <t>PODSUMOWANIE  ARKUSZA  1+2</t>
  </si>
  <si>
    <t>ROZKŁAD  ZAJĘĆ  w SEMESTRZE</t>
  </si>
  <si>
    <t>PODSUMOWANIE  ARKUSZA  1+2+3</t>
  </si>
  <si>
    <t>Liczba godzin w semestrze</t>
  </si>
  <si>
    <t xml:space="preserve">Liczba godzin w semestrze </t>
  </si>
  <si>
    <t xml:space="preserve"> </t>
  </si>
  <si>
    <t>……………………….</t>
  </si>
  <si>
    <r>
      <t xml:space="preserve">sem. </t>
    </r>
    <r>
      <rPr>
        <b/>
        <sz val="10"/>
        <rFont val="Cambria"/>
        <family val="1"/>
        <charset val="238"/>
      </rPr>
      <t>VIII</t>
    </r>
  </si>
  <si>
    <t>Seminarium dyplomowe</t>
  </si>
  <si>
    <t>Studio projektowe architektury - mała skala</t>
  </si>
  <si>
    <t>Projektowanie wnętrz</t>
  </si>
  <si>
    <t>Społeczna misja architekta</t>
  </si>
  <si>
    <t>Projektowanie w krajobrazie</t>
  </si>
  <si>
    <t>Projektowanie ruralistyczne</t>
  </si>
  <si>
    <t>Kulturoznawstwo</t>
  </si>
  <si>
    <t>Ochrona środowiska i ekologia</t>
  </si>
  <si>
    <t>Konstrukcje budowlane</t>
  </si>
  <si>
    <t>Teoria i historia urbanistyki</t>
  </si>
  <si>
    <t>Teoria architektury</t>
  </si>
  <si>
    <t>Wychowanie fizyczne</t>
  </si>
  <si>
    <t>Statyka i mechanika budowli</t>
  </si>
  <si>
    <t>Podstawy kompozycji urbanistycznej - detal urbanistyczny</t>
  </si>
  <si>
    <t>Budownictwo ogólne</t>
  </si>
  <si>
    <t>Malarstwo</t>
  </si>
  <si>
    <t>Fizyka budowli</t>
  </si>
  <si>
    <t>Prawo w procesie inwestycyjnym</t>
  </si>
  <si>
    <t>Materiałoznawstwo budowlane</t>
  </si>
  <si>
    <t>Rysunek odręczny</t>
  </si>
  <si>
    <t>Podstawy projektowania architektonicznego - mała skala</t>
  </si>
  <si>
    <t>Geometria wykreślna</t>
  </si>
  <si>
    <t>Matematyka</t>
  </si>
  <si>
    <t>Ergonomia i BHP</t>
  </si>
  <si>
    <t>ARCHITEKTURA</t>
  </si>
  <si>
    <t>PROFIL OGÓLNOAKADEMICKI</t>
  </si>
  <si>
    <t>STUDIA PIERWSZEGO STOPNIA (4-letnie, inżynierskie)</t>
  </si>
  <si>
    <t>STUDIA STACJONARNE</t>
  </si>
  <si>
    <t>WYDZIAŁ BUDOWNICTWA ARCHITEKTURY I INŻYNIERII ŚRODOWISKA</t>
  </si>
  <si>
    <t>PLAN  STUDIÓW  NR  VII</t>
  </si>
  <si>
    <t>Obowiązuje od roku akademickiego: 2020/2021</t>
  </si>
  <si>
    <t>PLAN STUDIÓW NR VII</t>
  </si>
  <si>
    <t>Projektowanie budowlane</t>
  </si>
  <si>
    <t>Teoria architektury - II połowa XX w. i XXI w.</t>
  </si>
  <si>
    <t>Historia architektury powszechnej i polskiej</t>
  </si>
  <si>
    <t>Ochrona dziedzictwa kulturowego i historia konserwacji</t>
  </si>
  <si>
    <t>Architektura krajobrazu</t>
  </si>
  <si>
    <t>Infrastruktura miasta</t>
  </si>
  <si>
    <t>Techniki warsztatowe</t>
  </si>
  <si>
    <t>x</t>
  </si>
  <si>
    <t>Podstawy przedsiębiorczości i ekonomika procesu inwestycyjnego</t>
  </si>
  <si>
    <t>Metodyka pracy naukowej</t>
  </si>
  <si>
    <t>Projektowanie konserwatorskie</t>
  </si>
  <si>
    <t>Studio projektowo-planistyczne - duża skala</t>
  </si>
  <si>
    <t>Integracja procesów projektowania</t>
  </si>
  <si>
    <t>Projektowanie eksperymentalne w architekturze</t>
  </si>
  <si>
    <t>Special Architectural Design</t>
  </si>
  <si>
    <t>Etyka zawodu architekta</t>
  </si>
  <si>
    <t>STUDIA DRUGIEGO STOPNIA (1,5-letnie)</t>
  </si>
  <si>
    <t>Ochrona dziedzictwa</t>
  </si>
  <si>
    <t>Projektowanie w aspekcie wielozmysłowej percepcji</t>
  </si>
  <si>
    <t>Teoria i historii urbanistyki</t>
  </si>
  <si>
    <t>Teoria i historia architektury - filozoficzne aspekty architektury</t>
  </si>
  <si>
    <t>Archeologia i teoria konserwatorska</t>
  </si>
  <si>
    <t>Współczesne technologie budowlane</t>
  </si>
  <si>
    <t>11. Studenta obowiązuje na I roku udział we wszystkich zajęciach, na latach wyższych udział we wszystkich ćwiczeniach (audytoryjne, laboratoryjne, projektowe i seminaria).</t>
  </si>
  <si>
    <t>sem. V</t>
  </si>
  <si>
    <t>sem. VI</t>
  </si>
  <si>
    <t>sem. VII</t>
  </si>
  <si>
    <t>sem. VIII</t>
  </si>
  <si>
    <r>
      <t>Przedmiot humanistyczny I</t>
    </r>
    <r>
      <rPr>
        <vertAlign val="superscript"/>
        <sz val="12"/>
        <rFont val="Cambria"/>
        <family val="1"/>
        <charset val="238"/>
      </rPr>
      <t>3</t>
    </r>
  </si>
  <si>
    <r>
      <t>Przedmiot humanistyczny II</t>
    </r>
    <r>
      <rPr>
        <vertAlign val="superscript"/>
        <sz val="12"/>
        <rFont val="Cambria"/>
        <family val="1"/>
        <charset val="238"/>
      </rPr>
      <t>4</t>
    </r>
  </si>
  <si>
    <t xml:space="preserve">  UWAGI:</t>
  </si>
  <si>
    <t>5. Studenta obowiązuje napisanie i obrona pracy dyplomowej - 20 pkt. ECTS</t>
  </si>
  <si>
    <t>6. Studentów obowiązuje uczestnicwtwo we wszystkich ćwiczeniach (audytoryjne, laboratoryjne, projektowe i seminaria)</t>
  </si>
  <si>
    <t>PRZEDMIOTY OGÓLNE</t>
  </si>
  <si>
    <t>PRZEDMIOTY PODSTAWOWE</t>
  </si>
  <si>
    <t>PRZEDMIOTY KIERUNKOWE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</si>
  <si>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</si>
  <si>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</si>
  <si>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</si>
  <si>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</si>
  <si>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</si>
  <si>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</si>
  <si>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</si>
  <si>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</si>
  <si>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</si>
  <si>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</si>
  <si>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r>
      <t>Przedmiot obieralny 2</t>
    </r>
    <r>
      <rPr>
        <vertAlign val="superscript"/>
        <sz val="12"/>
        <rFont val="Cambria"/>
        <family val="1"/>
        <charset val="238"/>
      </rPr>
      <t>4</t>
    </r>
  </si>
  <si>
    <r>
      <t>Przedmiot obieralny 3</t>
    </r>
    <r>
      <rPr>
        <vertAlign val="superscript"/>
        <sz val="12"/>
        <rFont val="Cambria"/>
        <family val="1"/>
        <charset val="238"/>
      </rPr>
      <t>5</t>
    </r>
  </si>
  <si>
    <r>
      <t>Przedmiot obieralny 1</t>
    </r>
    <r>
      <rPr>
        <vertAlign val="superscript"/>
        <sz val="12"/>
        <rFont val="Cambria"/>
        <family val="1"/>
        <charset val="238"/>
      </rPr>
      <t>1</t>
    </r>
  </si>
  <si>
    <r>
      <t>Przedmiot obieralny 2</t>
    </r>
    <r>
      <rPr>
        <vertAlign val="superscript"/>
        <sz val="12"/>
        <rFont val="Cambria"/>
        <family val="1"/>
        <charset val="238"/>
      </rPr>
      <t>2</t>
    </r>
  </si>
  <si>
    <t>4. Przedmiot obieralny 2 - do wyboru jeden z przedmiotów: Projektowanie zintegrowane; Projektowanie energooszczędne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</si>
  <si>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</si>
  <si>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</si>
  <si>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</si>
  <si>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</si>
  <si>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</si>
  <si>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</si>
  <si>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</si>
  <si>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</si>
  <si>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</si>
  <si>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</si>
  <si>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</si>
  <si>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</si>
  <si>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</si>
  <si>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</si>
  <si>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10. Studenta obowiązuje napisanie i obrona pracy dyplomowej; egzsmin dyplomowy obejmuje część teoretyczną i praktyczną - 10 pkt. ECTS</t>
  </si>
  <si>
    <r>
      <t>Język obcy</t>
    </r>
    <r>
      <rPr>
        <vertAlign val="superscript"/>
        <sz val="12"/>
        <rFont val="Cambria"/>
        <family val="1"/>
        <charset val="238"/>
      </rPr>
      <t>1</t>
    </r>
  </si>
  <si>
    <r>
      <t>Przedmioty humanistyczne - do wyboru</t>
    </r>
    <r>
      <rPr>
        <vertAlign val="superscript"/>
        <sz val="12"/>
        <rFont val="Cambria"/>
        <family val="1"/>
        <charset val="238"/>
      </rPr>
      <t>2</t>
    </r>
  </si>
  <si>
    <t>1. Język obcy (kontynuowany) do wyboru spośród: angielski, niemiecki</t>
  </si>
  <si>
    <t>2. Przedmioty humanistyczne - do wyboru - dwa różne w kolejnych semestrach:  Filozofia i estetyka; Historia sztuki; Socjologia i psychologia środowiskowa</t>
  </si>
  <si>
    <r>
      <t>Studio projektowe architektury - mała skala</t>
    </r>
    <r>
      <rPr>
        <vertAlign val="superscript"/>
        <sz val="12"/>
        <rFont val="Cambria"/>
        <family val="1"/>
        <charset val="238"/>
      </rPr>
      <t>3</t>
    </r>
  </si>
  <si>
    <r>
      <t>Plener rysunkowy</t>
    </r>
    <r>
      <rPr>
        <vertAlign val="superscript"/>
        <sz val="12"/>
        <rFont val="Cambria"/>
        <family val="1"/>
        <charset val="238"/>
      </rPr>
      <t>9</t>
    </r>
  </si>
  <si>
    <r>
      <t>Praktyka inwentaryzacyjna - architektoniczna i urbanistyczna</t>
    </r>
    <r>
      <rPr>
        <vertAlign val="superscript"/>
        <sz val="12"/>
        <rFont val="Cambria"/>
        <family val="1"/>
        <charset val="238"/>
      </rPr>
      <t>9</t>
    </r>
  </si>
  <si>
    <r>
      <t>Praktyka zawodowa</t>
    </r>
    <r>
      <rPr>
        <vertAlign val="superscript"/>
        <sz val="12"/>
        <rFont val="Cambria"/>
        <family val="1"/>
        <charset val="238"/>
      </rPr>
      <t>9</t>
    </r>
  </si>
  <si>
    <t>3. Przedmiot: Studio projektowe architektury - mała skala zawiera opcje wybieralne</t>
  </si>
  <si>
    <r>
      <t>Studio projektowe urbanistyki - duża skala</t>
    </r>
    <r>
      <rPr>
        <vertAlign val="superscript"/>
        <sz val="12"/>
        <rFont val="Cambria"/>
        <family val="1"/>
        <charset val="238"/>
      </rPr>
      <t>6</t>
    </r>
  </si>
  <si>
    <t>6. Przedmiot: Studio projektowe urbanistyki - duża skala zawiera opcje wybieralne</t>
  </si>
  <si>
    <t>1. Przedmiot humanistyczny I - do wyboru jeden z przedmiotów: Historia kultury i sztuki; Socjologia</t>
  </si>
  <si>
    <t>2. Przedmiot humanistyczny II - do wyboru jeden z przedmiotów: Estetyka; Filozofia; Psychologia środowiskowa</t>
  </si>
  <si>
    <t>3. Przedmiot obieralny 1 - do wyboru jeden z przedmiotów: Adaptacje/modernizacje; Projektowanie w otoczeniu historycznym</t>
  </si>
  <si>
    <t>4. Przedmiot obieralny 2 - do wyboru jeden z przedmiotów: Układy komunikacyjne; Teoria i praktyka planowania przestrzennego</t>
  </si>
  <si>
    <r>
      <t>Przedmiot obieralny 1</t>
    </r>
    <r>
      <rPr>
        <vertAlign val="superscript"/>
        <sz val="12"/>
        <rFont val="Cambria"/>
        <family val="1"/>
        <charset val="238"/>
      </rPr>
      <t>8</t>
    </r>
  </si>
  <si>
    <r>
      <t>Przedmiot obieralny 4</t>
    </r>
    <r>
      <rPr>
        <vertAlign val="superscript"/>
        <sz val="12"/>
        <rFont val="Cambria"/>
        <family val="1"/>
        <charset val="238"/>
      </rPr>
      <t>7</t>
    </r>
  </si>
  <si>
    <r>
      <t>8.</t>
    </r>
    <r>
      <rPr>
        <sz val="12"/>
        <color indexed="8"/>
        <rFont val="Times New Roman"/>
        <family val="1"/>
        <charset val="238"/>
      </rPr>
      <t xml:space="preserve"> Przedmiot obieralny 1 - do wyboru jeden z przedmiotów: Rzeźba; Instalacje przestrzenne</t>
    </r>
  </si>
  <si>
    <t>7. Przedmiot obieralny 4 -  do wyboru jeden w przedmiotów: Adaptacje, projektowanie w obszarze historycznym; Projektowanie detalu</t>
  </si>
  <si>
    <t>5. Przedmiot obieralny 3 -  do wyboru jeden z przedmiotów: Architektura przestrzeni publicznych; Planowanie miejscowe i regionalne</t>
  </si>
  <si>
    <t>Instalacje budowlane i OZE</t>
  </si>
  <si>
    <t>Modelowanie i projektowanie w środowisku BIM</t>
  </si>
  <si>
    <t>Interdyscyplinarne zagadnienia inżynierskie podporządkowane architekturze wraz z koordynacją branżową w BIM</t>
  </si>
  <si>
    <t>Techniki komputerowe - projektowanie 2D i podstawy BIM</t>
  </si>
  <si>
    <t>grupa zajęć związanych z prowadzoną działalnością naukową w dyscyplinie lub dyscyplinach, do których przyporządkowany jest kierunek</t>
  </si>
  <si>
    <t>7. Przedmiot: Studio projektowe architektury - mała skala zawiera opcje wybieralne</t>
  </si>
  <si>
    <t>8. Przedmiot: Studio projektowo-planistyczne - duża skala zawiera opcje wybieralne</t>
  </si>
  <si>
    <r>
      <t xml:space="preserve">9. Studenta obowiązuje zaliczenie </t>
    </r>
    <r>
      <rPr>
        <sz val="12"/>
        <color indexed="8"/>
        <rFont val="Times New Roman"/>
        <family val="1"/>
        <charset val="238"/>
      </rPr>
      <t>na ocenę: pleneru rysunkowego po I roku studiów w wymiarze 1 tygodnia (2 pkt ECTS), praktyki inwentaryzacyjnej architektonicznej</t>
    </r>
  </si>
  <si>
    <t xml:space="preserve">      i urbanistycznej po II i III roku studiów w wymiarze po 2 tygodnie każda (po 4 pkt ECTS za każdą) oraz praktyki zawodowej trwającej 1 semestr na 8 semestrze studiów (30 pkt ECTS) </t>
  </si>
  <si>
    <t>9. Studenta obowiązuje zaliczenie na ocenę: pleneru rysunkowego po I roku studiów w wymiarze 1 tygodnia (2 pkt ECTS), praktyki inwentaryzacyjnej architektonicznej</t>
  </si>
  <si>
    <t xml:space="preserve">       i urbanistycznej po II i III roku studiów w wymiarze po 2 tygodnie każda (po 4 pkt ECTS za każdą) oraz praktyki zawodowej trwającej 1 semestr na 8 semestrze studiów (30 pkt ECTS) </t>
  </si>
  <si>
    <t xml:space="preserve">        i urbanistycznej po II i III roku studiów w wymiarze po 2 tygodnie każda (po 4 pkt ECTS za każdą) oraz praktyki zawodowej trwającej 1 semestr na 8 semestrze studiów (30 pkt ECTS) </t>
  </si>
  <si>
    <t>9.  Studenta obowiązuje zaliczenie na ocenę: pleneru rysunkowego po I roku studiów w wymiarze 1 tygodnia (2 pkt ECTS), praktyki inwentaryzacyjnej architektonicznej</t>
  </si>
  <si>
    <r>
      <t xml:space="preserve">Przygotowanie pracy dyplomowej i przygotowanie do egzaminu dyplomowego </t>
    </r>
    <r>
      <rPr>
        <vertAlign val="superscript"/>
        <sz val="12"/>
        <rFont val="Cambria"/>
        <family val="1"/>
        <charset val="238"/>
      </rPr>
      <t>10</t>
    </r>
  </si>
  <si>
    <r>
      <t>Przygotowanie pracy dyplomowej i przygotowanie do egzaminu dyplomowego</t>
    </r>
    <r>
      <rPr>
        <vertAlign val="superscript"/>
        <sz val="12"/>
        <rFont val="Cambria"/>
        <family val="1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</si>
</sst>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i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i/>
      <sz val="12"/>
      <name val="Cambria"/>
      <family val="1"/>
      <charset val="238"/>
    </font>
    <font>
      <u/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2"/>
      <color indexed="10"/>
      <name val="Cambria"/>
      <family val="1"/>
      <charset val="238"/>
    </font>
    <font>
      <sz val="12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10"/>
      <name val="Arial CE"/>
      <family val="2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indexed="8"/>
      <name val="Cambria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/>
  </cellStyleXfs>
  <cellXfs count="714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5" fillId="0" borderId="36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6" fillId="4" borderId="46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17" fillId="5" borderId="47" xfId="0" applyFont="1" applyFill="1" applyBorder="1" applyAlignment="1">
      <alignment vertical="center"/>
    </xf>
    <xf numFmtId="0" fontId="17" fillId="5" borderId="49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5" borderId="53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vertical="center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48" xfId="0" applyFont="1" applyBorder="1" applyAlignment="1">
      <alignment vertical="center"/>
    </xf>
    <xf numFmtId="0" fontId="21" fillId="0" borderId="54" xfId="0" applyFont="1" applyBorder="1" applyAlignment="1">
      <alignment vertical="center"/>
    </xf>
    <xf numFmtId="0" fontId="21" fillId="0" borderId="4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1" fillId="0" borderId="46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" fillId="5" borderId="47" xfId="0" applyFont="1" applyFill="1" applyBorder="1" applyAlignment="1">
      <alignment vertical="center"/>
    </xf>
    <xf numFmtId="0" fontId="1" fillId="5" borderId="49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37" xfId="0" applyFont="1" applyFill="1" applyBorder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6" fillId="0" borderId="7" xfId="0" applyFont="1" applyBorder="1" applyAlignment="1">
      <alignment horizontal="right" vertical="center"/>
    </xf>
    <xf numFmtId="0" fontId="17" fillId="0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center"/>
    </xf>
    <xf numFmtId="0" fontId="1" fillId="5" borderId="100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5" borderId="101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5" fillId="0" borderId="68" xfId="0" applyFont="1" applyFill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0" borderId="103" xfId="0" applyFont="1" applyFill="1" applyBorder="1" applyAlignment="1">
      <alignment horizontal="center" vertical="center"/>
    </xf>
    <xf numFmtId="0" fontId="5" fillId="3" borderId="7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3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65" xfId="0" applyFont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1" fillId="3" borderId="65" xfId="0" applyFont="1" applyFill="1" applyBorder="1" applyAlignment="1">
      <alignment horizontal="center" vertical="center"/>
    </xf>
    <xf numFmtId="0" fontId="12" fillId="3" borderId="7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2" fillId="3" borderId="65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11" fillId="8" borderId="23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vertical="center"/>
    </xf>
    <xf numFmtId="0" fontId="5" fillId="8" borderId="22" xfId="0" applyFont="1" applyFill="1" applyBorder="1" applyAlignment="1">
      <alignment horizontal="center" vertical="center"/>
    </xf>
    <xf numFmtId="0" fontId="5" fillId="5" borderId="101" xfId="0" applyFont="1" applyFill="1" applyBorder="1" applyAlignment="1">
      <alignment horizontal="center" vertical="center"/>
    </xf>
    <xf numFmtId="0" fontId="1" fillId="5" borderId="105" xfId="0" applyFont="1" applyFill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left" vertical="center"/>
    </xf>
    <xf numFmtId="0" fontId="1" fillId="0" borderId="57" xfId="0" applyFont="1" applyBorder="1" applyAlignment="1">
      <alignment vertical="center"/>
    </xf>
    <xf numFmtId="0" fontId="11" fillId="0" borderId="0" xfId="0" applyFont="1" applyBorder="1"/>
    <xf numFmtId="0" fontId="21" fillId="0" borderId="48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left" vertical="center"/>
    </xf>
    <xf numFmtId="0" fontId="5" fillId="4" borderId="48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top"/>
    </xf>
    <xf numFmtId="0" fontId="2" fillId="4" borderId="48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11" fillId="7" borderId="48" xfId="0" applyFont="1" applyFill="1" applyBorder="1" applyAlignment="1">
      <alignment horizontal="center" vertical="center"/>
    </xf>
    <xf numFmtId="0" fontId="12" fillId="7" borderId="48" xfId="0" applyFont="1" applyFill="1" applyBorder="1" applyAlignment="1">
      <alignment horizontal="center" vertical="center"/>
    </xf>
    <xf numFmtId="0" fontId="12" fillId="7" borderId="5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3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8" borderId="23" xfId="0" applyFont="1" applyFill="1" applyBorder="1" applyAlignment="1">
      <alignment horizontal="center" vertical="center"/>
    </xf>
    <xf numFmtId="0" fontId="32" fillId="3" borderId="19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60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42" xfId="0" applyFont="1" applyFill="1" applyBorder="1" applyAlignment="1">
      <alignment horizontal="center" vertical="center"/>
    </xf>
    <xf numFmtId="0" fontId="17" fillId="0" borderId="43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7" fillId="0" borderId="62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3" borderId="57" xfId="0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0" fontId="17" fillId="3" borderId="43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62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/>
    </xf>
    <xf numFmtId="0" fontId="17" fillId="9" borderId="24" xfId="0" applyFont="1" applyFill="1" applyBorder="1" applyAlignment="1">
      <alignment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9" borderId="42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horizontal="left" vertical="center"/>
    </xf>
    <xf numFmtId="0" fontId="5" fillId="9" borderId="39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top"/>
    </xf>
    <xf numFmtId="0" fontId="6" fillId="9" borderId="24" xfId="0" applyFont="1" applyFill="1" applyBorder="1" applyAlignment="1">
      <alignment vertical="center"/>
    </xf>
    <xf numFmtId="0" fontId="5" fillId="10" borderId="24" xfId="0" quotePrefix="1" applyFont="1" applyFill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5" fillId="0" borderId="10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78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/>
    </xf>
    <xf numFmtId="0" fontId="5" fillId="0" borderId="102" xfId="0" applyFont="1" applyFill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5" fillId="0" borderId="104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79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15" fillId="5" borderId="80" xfId="0" applyFont="1" applyFill="1" applyBorder="1" applyAlignment="1">
      <alignment horizontal="right" vertical="center"/>
    </xf>
    <xf numFmtId="0" fontId="15" fillId="5" borderId="81" xfId="0" applyFont="1" applyFill="1" applyBorder="1" applyAlignment="1">
      <alignment horizontal="right" vertical="center"/>
    </xf>
    <xf numFmtId="0" fontId="15" fillId="5" borderId="7" xfId="0" applyFont="1" applyFill="1" applyBorder="1" applyAlignment="1">
      <alignment horizontal="right" vertical="center"/>
    </xf>
    <xf numFmtId="0" fontId="15" fillId="5" borderId="8" xfId="0" applyFont="1" applyFill="1" applyBorder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64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 textRotation="90" wrapText="1"/>
    </xf>
    <xf numFmtId="0" fontId="1" fillId="0" borderId="66" xfId="0" applyFont="1" applyBorder="1" applyAlignment="1">
      <alignment horizontal="center" vertical="center" textRotation="90" wrapText="1"/>
    </xf>
    <xf numFmtId="0" fontId="23" fillId="0" borderId="67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" fillId="4" borderId="48" xfId="0" applyFont="1" applyFill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5" borderId="87" xfId="0" applyFont="1" applyFill="1" applyBorder="1" applyAlignment="1">
      <alignment horizontal="center" vertical="center"/>
    </xf>
    <xf numFmtId="0" fontId="1" fillId="5" borderId="88" xfId="0" applyFont="1" applyFill="1" applyBorder="1" applyAlignment="1">
      <alignment horizontal="center" vertical="center"/>
    </xf>
    <xf numFmtId="0" fontId="1" fillId="5" borderId="8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16" fillId="5" borderId="85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82" xfId="0" applyFont="1" applyFill="1" applyBorder="1" applyAlignment="1">
      <alignment horizontal="center" vertical="center"/>
    </xf>
    <xf numFmtId="0" fontId="16" fillId="5" borderId="83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6" fillId="5" borderId="84" xfId="0" applyFont="1" applyFill="1" applyBorder="1" applyAlignment="1">
      <alignment horizontal="center" vertical="center"/>
    </xf>
    <xf numFmtId="0" fontId="16" fillId="5" borderId="75" xfId="0" applyFont="1" applyFill="1" applyBorder="1" applyAlignment="1">
      <alignment horizontal="center" vertical="center"/>
    </xf>
    <xf numFmtId="0" fontId="16" fillId="5" borderId="86" xfId="0" applyFont="1" applyFill="1" applyBorder="1" applyAlignment="1">
      <alignment horizontal="center" vertical="center"/>
    </xf>
    <xf numFmtId="0" fontId="16" fillId="5" borderId="66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78" xfId="0" applyFont="1" applyFill="1" applyBorder="1" applyAlignment="1">
      <alignment horizontal="left" vertical="center"/>
    </xf>
    <xf numFmtId="0" fontId="2" fillId="4" borderId="48" xfId="0" applyFont="1" applyFill="1" applyBorder="1" applyAlignment="1">
      <alignment horizontal="left" vertical="center"/>
    </xf>
    <xf numFmtId="0" fontId="5" fillId="4" borderId="106" xfId="0" applyFont="1" applyFill="1" applyBorder="1" applyAlignment="1">
      <alignment horizontal="left" vertical="center"/>
    </xf>
    <xf numFmtId="0" fontId="5" fillId="4" borderId="107" xfId="0" applyFont="1" applyFill="1" applyBorder="1" applyAlignment="1">
      <alignment horizontal="left" vertical="center"/>
    </xf>
    <xf numFmtId="0" fontId="5" fillId="4" borderId="48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7" fillId="5" borderId="7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3" fillId="0" borderId="6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18" fillId="0" borderId="64" xfId="0" applyFont="1" applyBorder="1" applyAlignment="1">
      <alignment horizontal="center" vertical="center" textRotation="90" wrapText="1"/>
    </xf>
    <xf numFmtId="0" fontId="18" fillId="0" borderId="65" xfId="0" applyFont="1" applyBorder="1" applyAlignment="1">
      <alignment horizontal="center" vertical="center" textRotation="90" wrapText="1"/>
    </xf>
    <xf numFmtId="0" fontId="18" fillId="0" borderId="66" xfId="0" applyFont="1" applyBorder="1" applyAlignment="1">
      <alignment horizontal="center" vertical="center" textRotation="90" wrapText="1"/>
    </xf>
    <xf numFmtId="0" fontId="1" fillId="0" borderId="6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/>
    </xf>
    <xf numFmtId="0" fontId="16" fillId="0" borderId="9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96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9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7" fillId="5" borderId="66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wrapText="1"/>
    </xf>
    <xf numFmtId="0" fontId="5" fillId="0" borderId="102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0" fontId="1" fillId="0" borderId="92" xfId="0" applyFont="1" applyBorder="1" applyAlignment="1">
      <alignment horizontal="center" vertical="center" wrapText="1"/>
    </xf>
    <xf numFmtId="0" fontId="1" fillId="0" borderId="93" xfId="0" applyFont="1" applyBorder="1" applyAlignment="1">
      <alignment horizontal="center" vertical="center"/>
    </xf>
    <xf numFmtId="0" fontId="16" fillId="0" borderId="90" xfId="0" applyNumberFormat="1" applyFont="1" applyBorder="1" applyAlignment="1">
      <alignment horizontal="center" vertical="center"/>
    </xf>
    <xf numFmtId="0" fontId="16" fillId="0" borderId="83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93" xfId="0" applyNumberFormat="1" applyFont="1" applyBorder="1" applyAlignment="1">
      <alignment horizontal="center" vertical="center"/>
    </xf>
    <xf numFmtId="0" fontId="1" fillId="0" borderId="72" xfId="0" applyNumberFormat="1" applyFont="1" applyBorder="1" applyAlignment="1">
      <alignment horizontal="center" vertical="center"/>
    </xf>
    <xf numFmtId="0" fontId="16" fillId="0" borderId="91" xfId="0" applyNumberFormat="1" applyFont="1" applyBorder="1" applyAlignment="1">
      <alignment horizontal="center" vertical="center"/>
    </xf>
    <xf numFmtId="0" fontId="1" fillId="0" borderId="75" xfId="0" applyNumberFormat="1" applyFont="1" applyBorder="1" applyAlignment="1">
      <alignment horizontal="center" vertical="center"/>
    </xf>
    <xf numFmtId="0" fontId="16" fillId="0" borderId="92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19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textRotation="90"/>
    </xf>
    <xf numFmtId="0" fontId="4" fillId="0" borderId="65" xfId="0" applyFont="1" applyBorder="1" applyAlignment="1">
      <alignment horizontal="center" vertical="center" textRotation="90"/>
    </xf>
    <xf numFmtId="0" fontId="4" fillId="0" borderId="66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left" vertical="center" wrapText="1"/>
    </xf>
    <xf numFmtId="0" fontId="5" fillId="0" borderId="102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78" xfId="0" applyFont="1" applyBorder="1" applyAlignment="1">
      <alignment horizontal="left" vertical="center" wrapText="1"/>
    </xf>
    <xf numFmtId="0" fontId="2" fillId="5" borderId="80" xfId="0" applyFont="1" applyFill="1" applyBorder="1" applyAlignment="1">
      <alignment horizontal="right" vertical="center"/>
    </xf>
    <xf numFmtId="0" fontId="6" fillId="5" borderId="81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0" fontId="6" fillId="5" borderId="8" xfId="0" applyFont="1" applyFill="1" applyBorder="1" applyAlignment="1">
      <alignment horizontal="right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75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17" fillId="5" borderId="87" xfId="0" applyFont="1" applyFill="1" applyBorder="1" applyAlignment="1">
      <alignment horizontal="center" vertical="center"/>
    </xf>
    <xf numFmtId="0" fontId="17" fillId="5" borderId="88" xfId="0" applyFont="1" applyFill="1" applyBorder="1" applyAlignment="1">
      <alignment horizontal="center" vertical="center"/>
    </xf>
    <xf numFmtId="0" fontId="17" fillId="5" borderId="89" xfId="0" applyFont="1" applyFill="1" applyBorder="1" applyAlignment="1">
      <alignment horizontal="center" vertical="center"/>
    </xf>
    <xf numFmtId="0" fontId="16" fillId="5" borderId="80" xfId="0" applyFont="1" applyFill="1" applyBorder="1" applyAlignment="1">
      <alignment horizontal="right" vertical="center"/>
    </xf>
    <xf numFmtId="0" fontId="16" fillId="5" borderId="81" xfId="0" applyFont="1" applyFill="1" applyBorder="1" applyAlignment="1">
      <alignment horizontal="right" vertical="center"/>
    </xf>
    <xf numFmtId="0" fontId="16" fillId="5" borderId="7" xfId="0" applyFont="1" applyFill="1" applyBorder="1" applyAlignment="1">
      <alignment horizontal="right" vertical="center"/>
    </xf>
    <xf numFmtId="0" fontId="16" fillId="5" borderId="8" xfId="0" applyFont="1" applyFill="1" applyBorder="1" applyAlignment="1">
      <alignment horizontal="right" vertical="center"/>
    </xf>
    <xf numFmtId="0" fontId="6" fillId="0" borderId="63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6" fillId="0" borderId="90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5" fillId="5" borderId="87" xfId="0" applyFont="1" applyFill="1" applyBorder="1" applyAlignment="1">
      <alignment horizontal="center" vertical="center"/>
    </xf>
    <xf numFmtId="0" fontId="5" fillId="5" borderId="88" xfId="0" applyFont="1" applyFill="1" applyBorder="1" applyAlignment="1">
      <alignment horizontal="center" vertical="center"/>
    </xf>
    <xf numFmtId="0" fontId="5" fillId="5" borderId="8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0" borderId="64" xfId="0" applyFont="1" applyBorder="1" applyAlignment="1">
      <alignment horizontal="center" vertical="center" textRotation="90" wrapText="1"/>
    </xf>
    <xf numFmtId="0" fontId="4" fillId="0" borderId="65" xfId="0" applyFont="1" applyBorder="1" applyAlignment="1">
      <alignment horizontal="center" vertical="center" textRotation="90" wrapText="1"/>
    </xf>
    <xf numFmtId="0" fontId="4" fillId="0" borderId="66" xfId="0" applyFont="1" applyBorder="1" applyAlignment="1">
      <alignment horizontal="center" vertical="center" textRotation="90" wrapText="1"/>
    </xf>
    <xf numFmtId="0" fontId="5" fillId="0" borderId="6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textRotation="90"/>
    </xf>
    <xf numFmtId="0" fontId="6" fillId="4" borderId="48" xfId="0" applyFont="1" applyFill="1" applyBorder="1" applyAlignment="1">
      <alignment horizontal="left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5" borderId="86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 vertical="center"/>
    </xf>
    <xf numFmtId="0" fontId="6" fillId="5" borderId="75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5" borderId="85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6" fillId="5" borderId="82" xfId="0" applyFont="1" applyFill="1" applyBorder="1" applyAlignment="1">
      <alignment horizontal="center" vertical="center"/>
    </xf>
    <xf numFmtId="0" fontId="6" fillId="5" borderId="83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/>
    </xf>
    <xf numFmtId="0" fontId="2" fillId="7" borderId="48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FF9900"/>
      <color rgb="FFFF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Q199"/>
  <sheetViews>
    <sheetView tabSelected="1" showRuler="0" view="pageBreakPreview" topLeftCell="A151" zoomScale="60" zoomScaleNormal="50" zoomScalePageLayoutView="70" workbookViewId="0">
      <selection activeCell="S172" sqref="S172"/>
    </sheetView>
  </sheetViews>
  <sheetFormatPr defaultColWidth="9.140625" defaultRowHeight="12.75" x14ac:dyDescent="0.2"/>
  <cols>
    <col min="1" max="1" width="4.42578125" style="125" customWidth="1"/>
    <col min="2" max="2" width="9.140625" style="125"/>
    <col min="3" max="3" width="57.5703125" style="125" customWidth="1"/>
    <col min="4" max="6" width="5.7109375" style="125" customWidth="1"/>
    <col min="7" max="7" width="8" style="125" customWidth="1"/>
    <col min="8" max="11" width="7.7109375" style="125" customWidth="1"/>
    <col min="12" max="28" width="4" style="125" customWidth="1"/>
    <col min="29" max="29" width="4.140625" style="125" customWidth="1"/>
    <col min="30" max="43" width="4" style="125" customWidth="1"/>
    <col min="44" max="16384" width="9.140625" style="125"/>
  </cols>
  <sheetData>
    <row r="3" spans="1:2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93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4"/>
    </row>
    <row r="6" spans="1:27" ht="22.5" x14ac:dyDescent="0.2">
      <c r="A6" s="65"/>
      <c r="B6" s="116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95"/>
    </row>
    <row r="7" spans="1:27" x14ac:dyDescent="0.2">
      <c r="A7" s="65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95"/>
    </row>
    <row r="8" spans="1:27" ht="18" x14ac:dyDescent="0.2">
      <c r="A8" s="65"/>
      <c r="B8" s="53" t="s">
        <v>0</v>
      </c>
      <c r="D8" s="53" t="s">
        <v>129</v>
      </c>
      <c r="E8" s="53"/>
      <c r="F8" s="53"/>
      <c r="G8" s="53"/>
      <c r="H8" s="5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95"/>
    </row>
    <row r="9" spans="1:27" ht="20.25" x14ac:dyDescent="0.2">
      <c r="A9" s="65"/>
      <c r="B9" s="5" t="s">
        <v>72</v>
      </c>
      <c r="D9" s="134" t="s">
        <v>130</v>
      </c>
      <c r="E9" s="8"/>
      <c r="F9" s="8"/>
      <c r="G9" s="8"/>
      <c r="H9" s="8"/>
      <c r="I9" s="8"/>
      <c r="J9" s="1"/>
      <c r="K9" s="1"/>
      <c r="L9" s="1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"/>
      <c r="AA9" s="95"/>
    </row>
    <row r="10" spans="1:27" ht="20.25" x14ac:dyDescent="0.2">
      <c r="A10" s="65"/>
      <c r="B10" s="5" t="s">
        <v>58</v>
      </c>
      <c r="D10" s="133" t="s">
        <v>131</v>
      </c>
      <c r="E10" s="8"/>
      <c r="F10" s="8"/>
      <c r="G10" s="8"/>
      <c r="H10" s="8"/>
      <c r="I10" s="8"/>
      <c r="J10" s="1"/>
      <c r="K10" s="1"/>
      <c r="L10" s="1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"/>
      <c r="AA10" s="95"/>
    </row>
    <row r="11" spans="1:27" ht="20.25" x14ac:dyDescent="0.2">
      <c r="A11" s="65"/>
      <c r="B11" s="5" t="s">
        <v>57</v>
      </c>
      <c r="D11" s="133" t="s">
        <v>132</v>
      </c>
      <c r="E11" s="8"/>
      <c r="F11" s="8"/>
      <c r="G11" s="8"/>
      <c r="H11" s="8"/>
      <c r="I11" s="8"/>
      <c r="J11" s="1"/>
      <c r="K11" s="1"/>
      <c r="L11" s="1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"/>
      <c r="AA11" s="95"/>
    </row>
    <row r="12" spans="1:27" ht="20.25" x14ac:dyDescent="0.2">
      <c r="A12" s="65"/>
      <c r="B12" s="1"/>
      <c r="C12" s="1"/>
      <c r="D12" s="1"/>
      <c r="E12" s="1"/>
      <c r="F12" s="1"/>
      <c r="G12" s="1"/>
      <c r="H12" s="1"/>
      <c r="I12" s="8"/>
      <c r="J12" s="1"/>
      <c r="K12" s="1"/>
      <c r="L12" s="1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"/>
      <c r="AA12" s="95"/>
    </row>
    <row r="13" spans="1:27" ht="21" thickBot="1" x14ac:dyDescent="0.25">
      <c r="A13" s="65"/>
      <c r="B13" s="117"/>
      <c r="C13" s="117"/>
      <c r="D13" s="117"/>
      <c r="E13" s="117"/>
      <c r="F13" s="117"/>
      <c r="G13" s="117"/>
      <c r="H13" s="117"/>
      <c r="I13" s="117"/>
      <c r="J13" s="1"/>
      <c r="K13" s="1"/>
      <c r="L13" s="1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"/>
      <c r="AA13" s="95"/>
    </row>
    <row r="14" spans="1:27" ht="40.9" customHeight="1" thickBot="1" x14ac:dyDescent="0.25">
      <c r="A14" s="65"/>
      <c r="B14" s="552" t="s">
        <v>62</v>
      </c>
      <c r="C14" s="553"/>
      <c r="D14" s="553"/>
      <c r="E14" s="553"/>
      <c r="F14" s="554"/>
      <c r="G14" s="120">
        <v>2820</v>
      </c>
      <c r="H14" s="118" t="s">
        <v>61</v>
      </c>
      <c r="I14" s="119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"/>
      <c r="AA14" s="95"/>
    </row>
    <row r="15" spans="1:27" ht="77.45" customHeight="1" thickBot="1" x14ac:dyDescent="0.25">
      <c r="A15" s="65"/>
      <c r="B15" s="555" t="s">
        <v>69</v>
      </c>
      <c r="C15" s="556"/>
      <c r="D15" s="556"/>
      <c r="E15" s="556"/>
      <c r="F15" s="557"/>
      <c r="G15" s="120">
        <v>242</v>
      </c>
      <c r="H15" s="118" t="s">
        <v>39</v>
      </c>
      <c r="I15" s="119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"/>
      <c r="AA15" s="95"/>
    </row>
    <row r="16" spans="1:27" ht="78" customHeight="1" thickBot="1" x14ac:dyDescent="0.25">
      <c r="A16" s="65"/>
      <c r="B16" s="555" t="s">
        <v>65</v>
      </c>
      <c r="C16" s="556"/>
      <c r="D16" s="556"/>
      <c r="E16" s="556"/>
      <c r="F16" s="557"/>
      <c r="G16" s="120">
        <v>6</v>
      </c>
      <c r="H16" s="118" t="s">
        <v>39</v>
      </c>
      <c r="I16" s="119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"/>
      <c r="AA16" s="95"/>
    </row>
    <row r="17" spans="1:27" ht="54.6" customHeight="1" thickBot="1" x14ac:dyDescent="0.25">
      <c r="A17" s="65"/>
      <c r="B17" s="558" t="s">
        <v>66</v>
      </c>
      <c r="C17" s="559"/>
      <c r="D17" s="559"/>
      <c r="E17" s="559"/>
      <c r="F17" s="560"/>
      <c r="G17" s="268">
        <v>77</v>
      </c>
      <c r="H17" s="118" t="s">
        <v>39</v>
      </c>
      <c r="I17" s="119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"/>
      <c r="AA17" s="95"/>
    </row>
    <row r="18" spans="1:27" ht="85.15" customHeight="1" thickBot="1" x14ac:dyDescent="0.25">
      <c r="A18" s="65"/>
      <c r="B18" s="555" t="s">
        <v>68</v>
      </c>
      <c r="C18" s="556"/>
      <c r="D18" s="556"/>
      <c r="E18" s="556"/>
      <c r="F18" s="557"/>
      <c r="G18" s="120">
        <v>122</v>
      </c>
      <c r="H18" s="118" t="s">
        <v>39</v>
      </c>
      <c r="I18" s="119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"/>
      <c r="AA18" s="95"/>
    </row>
    <row r="19" spans="1:27" ht="75" customHeight="1" thickBot="1" x14ac:dyDescent="0.25">
      <c r="A19" s="65"/>
      <c r="B19" s="561" t="s">
        <v>67</v>
      </c>
      <c r="C19" s="562"/>
      <c r="D19" s="562"/>
      <c r="E19" s="562"/>
      <c r="F19" s="563"/>
      <c r="G19" s="120"/>
      <c r="H19" s="118" t="s">
        <v>39</v>
      </c>
      <c r="I19" s="119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"/>
      <c r="AA19" s="95"/>
    </row>
    <row r="20" spans="1:27" ht="20.25" x14ac:dyDescent="0.2">
      <c r="A20" s="65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"/>
      <c r="AA20" s="95"/>
    </row>
    <row r="21" spans="1:27" ht="20.25" x14ac:dyDescent="0.2">
      <c r="A21" s="65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"/>
      <c r="AA21" s="95"/>
    </row>
    <row r="22" spans="1:27" ht="20.25" x14ac:dyDescent="0.2">
      <c r="A22" s="65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"/>
      <c r="AA22" s="95"/>
    </row>
    <row r="23" spans="1:27" ht="20.25" x14ac:dyDescent="0.2">
      <c r="A23" s="65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"/>
      <c r="AA23" s="95"/>
    </row>
    <row r="24" spans="1:27" ht="20.25" x14ac:dyDescent="0.2">
      <c r="A24" s="65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"/>
      <c r="AA24" s="95"/>
    </row>
    <row r="25" spans="1:27" ht="20.25" x14ac:dyDescent="0.2">
      <c r="A25" s="65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"/>
      <c r="AA25" s="95"/>
    </row>
    <row r="26" spans="1:27" ht="20.25" x14ac:dyDescent="0.2">
      <c r="A26" s="65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"/>
      <c r="AA26" s="95"/>
    </row>
    <row r="27" spans="1:27" x14ac:dyDescent="0.2">
      <c r="A27" s="6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95"/>
    </row>
    <row r="28" spans="1:27" ht="13.5" thickBot="1" x14ac:dyDescent="0.25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8"/>
    </row>
    <row r="29" spans="1:27" ht="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564"/>
      <c r="Q29" s="564"/>
      <c r="R29" s="564"/>
      <c r="S29" s="564"/>
      <c r="T29" s="564"/>
      <c r="U29" s="564"/>
      <c r="V29" s="564"/>
      <c r="W29" s="564"/>
      <c r="X29" s="564"/>
      <c r="Y29" s="564"/>
      <c r="Z29" s="564"/>
      <c r="AA29" s="564"/>
    </row>
    <row r="36" spans="1:43" ht="13.5" thickBot="1" x14ac:dyDescent="0.25"/>
    <row r="37" spans="1:43" s="128" customFormat="1" ht="24.95" customHeight="1" x14ac:dyDescent="0.2">
      <c r="A37" s="380"/>
      <c r="B37" s="440"/>
      <c r="C37" s="382"/>
      <c r="D37" s="441" t="s">
        <v>134</v>
      </c>
      <c r="E37" s="442"/>
      <c r="F37" s="442"/>
      <c r="G37" s="442"/>
      <c r="H37" s="442"/>
      <c r="I37" s="442"/>
      <c r="J37" s="442"/>
      <c r="K37" s="442"/>
      <c r="L37" s="442"/>
      <c r="M37" s="442"/>
      <c r="N37" s="442"/>
      <c r="O37" s="442"/>
      <c r="P37" s="442"/>
      <c r="Q37" s="442"/>
      <c r="R37" s="442"/>
      <c r="S37" s="442"/>
      <c r="T37" s="442"/>
      <c r="U37" s="442"/>
      <c r="V37" s="442"/>
      <c r="W37" s="442"/>
      <c r="X37" s="443"/>
      <c r="Y37" s="443"/>
      <c r="Z37" s="443"/>
      <c r="AA37" s="444"/>
      <c r="AB37" s="449" t="s">
        <v>102</v>
      </c>
      <c r="AC37" s="450"/>
      <c r="AD37" s="450"/>
      <c r="AE37" s="450"/>
      <c r="AF37" s="450"/>
      <c r="AG37" s="450"/>
      <c r="AH37" s="450"/>
      <c r="AI37" s="450"/>
      <c r="AJ37" s="450"/>
      <c r="AK37" s="450"/>
      <c r="AL37" s="450"/>
      <c r="AM37" s="450"/>
      <c r="AN37" s="450"/>
      <c r="AO37" s="450"/>
      <c r="AP37" s="450"/>
      <c r="AQ37" s="451"/>
    </row>
    <row r="38" spans="1:43" s="128" customFormat="1" ht="24.75" customHeight="1" x14ac:dyDescent="0.2">
      <c r="A38" s="359" t="s">
        <v>133</v>
      </c>
      <c r="B38" s="360"/>
      <c r="C38" s="361"/>
      <c r="D38" s="445"/>
      <c r="E38" s="446"/>
      <c r="F38" s="446"/>
      <c r="G38" s="446"/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7"/>
      <c r="Y38" s="447"/>
      <c r="Z38" s="447"/>
      <c r="AA38" s="448"/>
      <c r="AB38" s="376"/>
      <c r="AC38" s="452"/>
      <c r="AD38" s="452"/>
      <c r="AE38" s="452"/>
      <c r="AF38" s="452"/>
      <c r="AG38" s="452"/>
      <c r="AH38" s="452"/>
      <c r="AI38" s="452"/>
      <c r="AJ38" s="452"/>
      <c r="AK38" s="452"/>
      <c r="AL38" s="452"/>
      <c r="AM38" s="452"/>
      <c r="AN38" s="452"/>
      <c r="AO38" s="452"/>
      <c r="AP38" s="452"/>
      <c r="AQ38" s="453"/>
    </row>
    <row r="39" spans="1:43" s="128" customFormat="1" ht="18" customHeight="1" x14ac:dyDescent="0.2">
      <c r="A39" s="362"/>
      <c r="B39" s="363"/>
      <c r="C39" s="364"/>
      <c r="D39" s="5" t="s">
        <v>72</v>
      </c>
      <c r="E39" s="123"/>
      <c r="F39" s="123"/>
      <c r="G39" s="123"/>
      <c r="H39" s="123"/>
      <c r="I39" s="133" t="str">
        <f>(D9)</f>
        <v>PROFIL OGÓLNOAKADEMICKI</v>
      </c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9"/>
      <c r="Y39" s="129"/>
      <c r="Z39" s="129"/>
      <c r="AA39" s="129"/>
      <c r="AB39" s="122"/>
      <c r="AC39" s="131"/>
      <c r="AD39" s="131"/>
      <c r="AE39" s="131"/>
      <c r="AF39" s="131"/>
      <c r="AG39" s="131"/>
      <c r="AH39" s="131"/>
      <c r="AI39" s="131"/>
      <c r="AJ39" s="205"/>
      <c r="AK39" s="205"/>
      <c r="AL39" s="205"/>
      <c r="AM39" s="205"/>
      <c r="AN39" s="131"/>
      <c r="AO39" s="131"/>
      <c r="AP39" s="131"/>
      <c r="AQ39" s="132"/>
    </row>
    <row r="40" spans="1:43" s="128" customFormat="1" ht="18" customHeight="1" x14ac:dyDescent="0.2">
      <c r="A40" s="376"/>
      <c r="B40" s="377"/>
      <c r="C40" s="378"/>
      <c r="D40" s="5" t="s">
        <v>58</v>
      </c>
      <c r="E40" s="131"/>
      <c r="F40" s="131"/>
      <c r="G40" s="131"/>
      <c r="H40" s="131"/>
      <c r="I40" s="133" t="str">
        <f>(D10)</f>
        <v>STUDIA PIERWSZEGO STOPNIA (4-letnie, inżynierskie)</v>
      </c>
      <c r="J40" s="9"/>
      <c r="K40" s="131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5"/>
      <c r="W40" s="5"/>
      <c r="X40" s="9"/>
      <c r="Y40" s="5"/>
      <c r="Z40" s="5"/>
      <c r="AA40" s="5"/>
      <c r="AB40" s="411"/>
      <c r="AC40" s="412"/>
      <c r="AD40" s="412"/>
      <c r="AE40" s="412"/>
      <c r="AF40" s="412"/>
      <c r="AG40" s="412"/>
      <c r="AH40" s="412"/>
      <c r="AI40" s="412"/>
      <c r="AJ40" s="412"/>
      <c r="AK40" s="412"/>
      <c r="AL40" s="412"/>
      <c r="AM40" s="412"/>
      <c r="AN40" s="412"/>
      <c r="AO40" s="412"/>
      <c r="AP40" s="412"/>
      <c r="AQ40" s="413"/>
    </row>
    <row r="41" spans="1:43" s="128" customFormat="1" ht="18" customHeight="1" x14ac:dyDescent="0.2">
      <c r="A41" s="379" t="s">
        <v>73</v>
      </c>
      <c r="B41" s="377"/>
      <c r="C41" s="378"/>
      <c r="D41" s="5" t="s">
        <v>57</v>
      </c>
      <c r="E41" s="131"/>
      <c r="F41" s="131"/>
      <c r="G41" s="5"/>
      <c r="H41" s="5"/>
      <c r="I41" s="133" t="str">
        <f>(D11)</f>
        <v>STUDIA STACJONARNE</v>
      </c>
      <c r="J41" s="9"/>
      <c r="K41" s="133"/>
      <c r="L41" s="133"/>
      <c r="M41" s="134"/>
      <c r="N41" s="131"/>
      <c r="O41" s="133"/>
      <c r="P41" s="133"/>
      <c r="Q41" s="133"/>
      <c r="R41" s="133"/>
      <c r="S41" s="133"/>
      <c r="T41" s="133"/>
      <c r="U41" s="133"/>
      <c r="V41" s="5"/>
      <c r="W41" s="5"/>
      <c r="X41" s="9"/>
      <c r="Y41" s="121"/>
      <c r="Z41" s="121"/>
      <c r="AA41" s="121"/>
      <c r="AB41" s="411" t="s">
        <v>103</v>
      </c>
      <c r="AC41" s="412"/>
      <c r="AD41" s="412"/>
      <c r="AE41" s="412"/>
      <c r="AF41" s="412"/>
      <c r="AG41" s="412"/>
      <c r="AH41" s="412"/>
      <c r="AI41" s="412"/>
      <c r="AJ41" s="412"/>
      <c r="AK41" s="412"/>
      <c r="AL41" s="412"/>
      <c r="AM41" s="412"/>
      <c r="AN41" s="412"/>
      <c r="AO41" s="412"/>
      <c r="AP41" s="412"/>
      <c r="AQ41" s="413"/>
    </row>
    <row r="42" spans="1:43" s="128" customFormat="1" ht="18" customHeight="1" x14ac:dyDescent="0.2">
      <c r="A42" s="411" t="s">
        <v>37</v>
      </c>
      <c r="B42" s="412"/>
      <c r="C42" s="454"/>
      <c r="D42" s="5" t="s">
        <v>0</v>
      </c>
      <c r="E42" s="5"/>
      <c r="F42" s="5"/>
      <c r="G42" s="5"/>
      <c r="H42" s="5"/>
      <c r="I42" s="133" t="str">
        <f>(D8)</f>
        <v>ARCHITEKTURA</v>
      </c>
      <c r="J42" s="9"/>
      <c r="K42" s="133"/>
      <c r="L42" s="133"/>
      <c r="M42" s="133"/>
      <c r="N42" s="131"/>
      <c r="O42" s="133"/>
      <c r="P42" s="133"/>
      <c r="Q42" s="133"/>
      <c r="R42" s="133"/>
      <c r="S42" s="133"/>
      <c r="T42" s="133"/>
      <c r="U42" s="133"/>
      <c r="V42" s="5"/>
      <c r="W42" s="5"/>
      <c r="X42" s="9"/>
      <c r="Y42" s="121"/>
      <c r="Z42" s="121"/>
      <c r="AA42" s="121"/>
      <c r="AB42" s="411" t="s">
        <v>71</v>
      </c>
      <c r="AC42" s="412"/>
      <c r="AD42" s="412"/>
      <c r="AE42" s="412"/>
      <c r="AF42" s="412"/>
      <c r="AG42" s="412"/>
      <c r="AH42" s="412"/>
      <c r="AI42" s="412"/>
      <c r="AJ42" s="412"/>
      <c r="AK42" s="412"/>
      <c r="AL42" s="412"/>
      <c r="AM42" s="412"/>
      <c r="AN42" s="412"/>
      <c r="AO42" s="412"/>
      <c r="AP42" s="412"/>
      <c r="AQ42" s="413"/>
    </row>
    <row r="43" spans="1:43" s="128" customFormat="1" ht="18" customHeight="1" x14ac:dyDescent="0.2">
      <c r="A43" s="379" t="s">
        <v>38</v>
      </c>
      <c r="B43" s="377"/>
      <c r="C43" s="378"/>
      <c r="D43" s="11" t="s">
        <v>1</v>
      </c>
      <c r="E43" s="5"/>
      <c r="F43" s="5"/>
      <c r="G43" s="5"/>
      <c r="H43" s="5"/>
      <c r="I43" s="224" t="s">
        <v>24</v>
      </c>
      <c r="J43" s="9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5"/>
      <c r="W43" s="5"/>
      <c r="X43" s="9"/>
      <c r="Y43" s="5"/>
      <c r="Z43" s="5"/>
      <c r="AA43" s="5"/>
      <c r="AB43" s="379"/>
      <c r="AC43" s="377"/>
      <c r="AD43" s="377"/>
      <c r="AE43" s="377"/>
      <c r="AF43" s="377"/>
      <c r="AG43" s="377"/>
      <c r="AH43" s="377"/>
      <c r="AI43" s="377"/>
      <c r="AJ43" s="377"/>
      <c r="AK43" s="377"/>
      <c r="AL43" s="377"/>
      <c r="AM43" s="377"/>
      <c r="AN43" s="377"/>
      <c r="AO43" s="377"/>
      <c r="AP43" s="377"/>
      <c r="AQ43" s="455"/>
    </row>
    <row r="44" spans="1:43" s="128" customFormat="1" ht="18" customHeight="1" thickBot="1" x14ac:dyDescent="0.25">
      <c r="A44" s="456"/>
      <c r="B44" s="457"/>
      <c r="C44" s="458"/>
      <c r="D44" s="135"/>
      <c r="E44" s="69"/>
      <c r="F44" s="69"/>
      <c r="G44" s="69"/>
      <c r="H44" s="69"/>
      <c r="I44" s="69"/>
      <c r="J44" s="69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24"/>
      <c r="W44" s="124"/>
      <c r="X44" s="69"/>
      <c r="Y44" s="13"/>
      <c r="Z44" s="13"/>
      <c r="AA44" s="13"/>
      <c r="AB44" s="459"/>
      <c r="AC44" s="460"/>
      <c r="AD44" s="460"/>
      <c r="AE44" s="460"/>
      <c r="AF44" s="460"/>
      <c r="AG44" s="460"/>
      <c r="AH44" s="460"/>
      <c r="AI44" s="460"/>
      <c r="AJ44" s="460"/>
      <c r="AK44" s="460"/>
      <c r="AL44" s="460"/>
      <c r="AM44" s="460"/>
      <c r="AN44" s="460"/>
      <c r="AO44" s="460"/>
      <c r="AP44" s="460"/>
      <c r="AQ44" s="461"/>
    </row>
    <row r="45" spans="1:43" s="128" customFormat="1" ht="6" customHeight="1" thickBot="1" x14ac:dyDescent="0.25">
      <c r="A45" s="137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202"/>
      <c r="AK45" s="202"/>
      <c r="AL45" s="202"/>
      <c r="AM45" s="202"/>
      <c r="AN45" s="126"/>
      <c r="AO45" s="126"/>
      <c r="AP45" s="138"/>
      <c r="AQ45" s="139"/>
    </row>
    <row r="46" spans="1:43" s="128" customFormat="1" x14ac:dyDescent="0.2">
      <c r="A46" s="462" t="s">
        <v>2</v>
      </c>
      <c r="B46" s="386" t="s">
        <v>63</v>
      </c>
      <c r="C46" s="387"/>
      <c r="D46" s="465" t="s">
        <v>3</v>
      </c>
      <c r="E46" s="466"/>
      <c r="F46" s="467"/>
      <c r="G46" s="393" t="s">
        <v>4</v>
      </c>
      <c r="H46" s="394"/>
      <c r="I46" s="394"/>
      <c r="J46" s="394"/>
      <c r="K46" s="394"/>
      <c r="L46" s="393" t="s">
        <v>74</v>
      </c>
      <c r="M46" s="394"/>
      <c r="N46" s="394"/>
      <c r="O46" s="394"/>
      <c r="P46" s="394"/>
      <c r="Q46" s="394"/>
      <c r="R46" s="394"/>
      <c r="S46" s="394"/>
      <c r="T46" s="394"/>
      <c r="U46" s="394"/>
      <c r="V46" s="394"/>
      <c r="W46" s="394"/>
      <c r="X46" s="394"/>
      <c r="Y46" s="394"/>
      <c r="Z46" s="394"/>
      <c r="AA46" s="394"/>
      <c r="AB46" s="394"/>
      <c r="AC46" s="394"/>
      <c r="AD46" s="394"/>
      <c r="AE46" s="394"/>
      <c r="AF46" s="394"/>
      <c r="AG46" s="394"/>
      <c r="AH46" s="394"/>
      <c r="AI46" s="394"/>
      <c r="AJ46" s="394"/>
      <c r="AK46" s="394"/>
      <c r="AL46" s="394"/>
      <c r="AM46" s="394"/>
      <c r="AN46" s="394"/>
      <c r="AO46" s="394"/>
      <c r="AP46" s="394"/>
      <c r="AQ46" s="395"/>
    </row>
    <row r="47" spans="1:43" s="128" customFormat="1" x14ac:dyDescent="0.2">
      <c r="A47" s="463"/>
      <c r="B47" s="388"/>
      <c r="C47" s="389"/>
      <c r="D47" s="468"/>
      <c r="E47" s="469"/>
      <c r="F47" s="470"/>
      <c r="G47" s="472" t="s">
        <v>5</v>
      </c>
      <c r="H47" s="438" t="s">
        <v>6</v>
      </c>
      <c r="I47" s="438"/>
      <c r="J47" s="438"/>
      <c r="K47" s="475"/>
      <c r="L47" s="405" t="s">
        <v>75</v>
      </c>
      <c r="M47" s="406"/>
      <c r="N47" s="406"/>
      <c r="O47" s="407"/>
      <c r="P47" s="405" t="s">
        <v>76</v>
      </c>
      <c r="Q47" s="406"/>
      <c r="R47" s="406"/>
      <c r="S47" s="407"/>
      <c r="T47" s="405" t="s">
        <v>77</v>
      </c>
      <c r="U47" s="406"/>
      <c r="V47" s="406"/>
      <c r="W47" s="407"/>
      <c r="X47" s="405" t="s">
        <v>78</v>
      </c>
      <c r="Y47" s="406"/>
      <c r="Z47" s="406"/>
      <c r="AA47" s="407"/>
      <c r="AB47" s="405" t="s">
        <v>79</v>
      </c>
      <c r="AC47" s="406"/>
      <c r="AD47" s="406"/>
      <c r="AE47" s="407"/>
      <c r="AF47" s="405" t="s">
        <v>80</v>
      </c>
      <c r="AG47" s="406"/>
      <c r="AH47" s="406"/>
      <c r="AI47" s="407"/>
      <c r="AJ47" s="405" t="s">
        <v>81</v>
      </c>
      <c r="AK47" s="406"/>
      <c r="AL47" s="406"/>
      <c r="AM47" s="407"/>
      <c r="AN47" s="405" t="s">
        <v>104</v>
      </c>
      <c r="AO47" s="406"/>
      <c r="AP47" s="406"/>
      <c r="AQ47" s="407"/>
    </row>
    <row r="48" spans="1:43" s="128" customFormat="1" ht="12.75" customHeight="1" x14ac:dyDescent="0.2">
      <c r="A48" s="463"/>
      <c r="B48" s="388"/>
      <c r="C48" s="389"/>
      <c r="D48" s="481" t="s">
        <v>7</v>
      </c>
      <c r="E48" s="483" t="s">
        <v>8</v>
      </c>
      <c r="F48" s="400" t="s">
        <v>39</v>
      </c>
      <c r="G48" s="473"/>
      <c r="H48" s="438" t="s">
        <v>9</v>
      </c>
      <c r="I48" s="438" t="s">
        <v>10</v>
      </c>
      <c r="J48" s="438" t="s">
        <v>82</v>
      </c>
      <c r="K48" s="475" t="s">
        <v>36</v>
      </c>
      <c r="L48" s="478" t="s">
        <v>101</v>
      </c>
      <c r="M48" s="479"/>
      <c r="N48" s="479"/>
      <c r="O48" s="479"/>
      <c r="P48" s="479"/>
      <c r="Q48" s="479"/>
      <c r="R48" s="479"/>
      <c r="S48" s="479"/>
      <c r="T48" s="479"/>
      <c r="U48" s="479"/>
      <c r="V48" s="479"/>
      <c r="W48" s="479"/>
      <c r="X48" s="479"/>
      <c r="Y48" s="479"/>
      <c r="Z48" s="479"/>
      <c r="AA48" s="479"/>
      <c r="AB48" s="479"/>
      <c r="AC48" s="479"/>
      <c r="AD48" s="479"/>
      <c r="AE48" s="479"/>
      <c r="AF48" s="479"/>
      <c r="AG48" s="479"/>
      <c r="AH48" s="479"/>
      <c r="AI48" s="479"/>
      <c r="AJ48" s="479"/>
      <c r="AK48" s="479"/>
      <c r="AL48" s="479"/>
      <c r="AM48" s="479"/>
      <c r="AN48" s="479"/>
      <c r="AO48" s="479"/>
      <c r="AP48" s="479"/>
      <c r="AQ48" s="480"/>
    </row>
    <row r="49" spans="1:43" s="128" customFormat="1" x14ac:dyDescent="0.2">
      <c r="A49" s="463"/>
      <c r="B49" s="388"/>
      <c r="C49" s="389"/>
      <c r="D49" s="481"/>
      <c r="E49" s="484"/>
      <c r="F49" s="401"/>
      <c r="G49" s="473"/>
      <c r="H49" s="438"/>
      <c r="I49" s="438"/>
      <c r="J49" s="438"/>
      <c r="K49" s="475"/>
      <c r="L49" s="398" t="s">
        <v>9</v>
      </c>
      <c r="M49" s="396" t="s">
        <v>10</v>
      </c>
      <c r="N49" s="408" t="s">
        <v>11</v>
      </c>
      <c r="O49" s="400" t="s">
        <v>83</v>
      </c>
      <c r="P49" s="398" t="s">
        <v>9</v>
      </c>
      <c r="Q49" s="396" t="s">
        <v>10</v>
      </c>
      <c r="R49" s="408" t="s">
        <v>11</v>
      </c>
      <c r="S49" s="400" t="s">
        <v>83</v>
      </c>
      <c r="T49" s="398" t="s">
        <v>9</v>
      </c>
      <c r="U49" s="396" t="s">
        <v>10</v>
      </c>
      <c r="V49" s="408" t="s">
        <v>11</v>
      </c>
      <c r="W49" s="400" t="s">
        <v>83</v>
      </c>
      <c r="X49" s="398" t="s">
        <v>9</v>
      </c>
      <c r="Y49" s="396" t="s">
        <v>10</v>
      </c>
      <c r="Z49" s="408" t="s">
        <v>11</v>
      </c>
      <c r="AA49" s="400" t="s">
        <v>83</v>
      </c>
      <c r="AB49" s="398" t="s">
        <v>9</v>
      </c>
      <c r="AC49" s="396" t="s">
        <v>10</v>
      </c>
      <c r="AD49" s="408" t="s">
        <v>11</v>
      </c>
      <c r="AE49" s="400" t="s">
        <v>83</v>
      </c>
      <c r="AF49" s="398" t="s">
        <v>9</v>
      </c>
      <c r="AG49" s="396" t="s">
        <v>10</v>
      </c>
      <c r="AH49" s="408" t="s">
        <v>11</v>
      </c>
      <c r="AI49" s="400" t="s">
        <v>83</v>
      </c>
      <c r="AJ49" s="398" t="s">
        <v>9</v>
      </c>
      <c r="AK49" s="396" t="s">
        <v>10</v>
      </c>
      <c r="AL49" s="408" t="s">
        <v>11</v>
      </c>
      <c r="AM49" s="400" t="s">
        <v>83</v>
      </c>
      <c r="AN49" s="398" t="s">
        <v>9</v>
      </c>
      <c r="AO49" s="396" t="s">
        <v>10</v>
      </c>
      <c r="AP49" s="408" t="s">
        <v>11</v>
      </c>
      <c r="AQ49" s="400" t="s">
        <v>83</v>
      </c>
    </row>
    <row r="50" spans="1:43" s="128" customFormat="1" ht="13.5" thickBot="1" x14ac:dyDescent="0.25">
      <c r="A50" s="464"/>
      <c r="B50" s="390"/>
      <c r="C50" s="391"/>
      <c r="D50" s="482"/>
      <c r="E50" s="485"/>
      <c r="F50" s="410"/>
      <c r="G50" s="474"/>
      <c r="H50" s="476"/>
      <c r="I50" s="476"/>
      <c r="J50" s="476"/>
      <c r="K50" s="477"/>
      <c r="L50" s="399"/>
      <c r="M50" s="397"/>
      <c r="N50" s="409"/>
      <c r="O50" s="410"/>
      <c r="P50" s="399"/>
      <c r="Q50" s="397"/>
      <c r="R50" s="409"/>
      <c r="S50" s="410"/>
      <c r="T50" s="399"/>
      <c r="U50" s="397"/>
      <c r="V50" s="409"/>
      <c r="W50" s="410"/>
      <c r="X50" s="399"/>
      <c r="Y50" s="397"/>
      <c r="Z50" s="409"/>
      <c r="AA50" s="410"/>
      <c r="AB50" s="399"/>
      <c r="AC50" s="397"/>
      <c r="AD50" s="409"/>
      <c r="AE50" s="410"/>
      <c r="AF50" s="399"/>
      <c r="AG50" s="397"/>
      <c r="AH50" s="409"/>
      <c r="AI50" s="410"/>
      <c r="AJ50" s="399"/>
      <c r="AK50" s="397"/>
      <c r="AL50" s="409"/>
      <c r="AM50" s="410"/>
      <c r="AN50" s="399"/>
      <c r="AO50" s="397"/>
      <c r="AP50" s="409"/>
      <c r="AQ50" s="410"/>
    </row>
    <row r="51" spans="1:43" s="89" customFormat="1" ht="18" customHeight="1" thickBot="1" x14ac:dyDescent="0.25">
      <c r="A51" s="141" t="s">
        <v>12</v>
      </c>
      <c r="B51" s="434" t="s">
        <v>170</v>
      </c>
      <c r="C51" s="434"/>
      <c r="D51" s="437"/>
      <c r="E51" s="437"/>
      <c r="F51" s="270"/>
      <c r="G51" s="271"/>
      <c r="H51" s="437"/>
      <c r="I51" s="437"/>
      <c r="J51" s="437"/>
      <c r="K51" s="437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  <c r="AC51" s="419"/>
      <c r="AD51" s="419"/>
      <c r="AE51" s="419"/>
      <c r="AF51" s="419"/>
      <c r="AG51" s="419"/>
      <c r="AH51" s="419"/>
      <c r="AI51" s="419"/>
      <c r="AJ51" s="419"/>
      <c r="AK51" s="419"/>
      <c r="AL51" s="419"/>
      <c r="AM51" s="419"/>
      <c r="AN51" s="419"/>
      <c r="AO51" s="419"/>
      <c r="AP51" s="419"/>
      <c r="AQ51" s="420"/>
    </row>
    <row r="52" spans="1:43" s="89" customFormat="1" ht="18" customHeight="1" x14ac:dyDescent="0.2">
      <c r="A52" s="23" t="s">
        <v>13</v>
      </c>
      <c r="B52" s="365" t="s">
        <v>203</v>
      </c>
      <c r="C52" s="366"/>
      <c r="D52" s="238">
        <v>0</v>
      </c>
      <c r="E52" s="28">
        <v>4</v>
      </c>
      <c r="F52" s="29">
        <v>6</v>
      </c>
      <c r="G52" s="31">
        <f t="shared" ref="G52" si="0">SUM(H52:K52)</f>
        <v>120</v>
      </c>
      <c r="H52" s="27">
        <v>0</v>
      </c>
      <c r="I52" s="27">
        <v>0</v>
      </c>
      <c r="J52" s="27">
        <v>120</v>
      </c>
      <c r="K52" s="27">
        <v>0</v>
      </c>
      <c r="L52" s="283"/>
      <c r="M52" s="284"/>
      <c r="N52" s="284"/>
      <c r="O52" s="285"/>
      <c r="P52" s="286"/>
      <c r="Q52" s="284"/>
      <c r="R52" s="284"/>
      <c r="S52" s="285"/>
      <c r="T52" s="286"/>
      <c r="U52" s="284"/>
      <c r="V52" s="284">
        <v>30</v>
      </c>
      <c r="W52" s="285"/>
      <c r="X52" s="286"/>
      <c r="Y52" s="284"/>
      <c r="Z52" s="284">
        <v>30</v>
      </c>
      <c r="AA52" s="285"/>
      <c r="AB52" s="286"/>
      <c r="AC52" s="284"/>
      <c r="AD52" s="284">
        <v>30</v>
      </c>
      <c r="AE52" s="285"/>
      <c r="AF52" s="286"/>
      <c r="AG52" s="284"/>
      <c r="AH52" s="284">
        <v>30</v>
      </c>
      <c r="AI52" s="285"/>
      <c r="AJ52" s="286"/>
      <c r="AK52" s="284"/>
      <c r="AL52" s="284"/>
      <c r="AM52" s="285"/>
      <c r="AN52" s="283"/>
      <c r="AO52" s="284"/>
      <c r="AP52" s="284"/>
      <c r="AQ52" s="285"/>
    </row>
    <row r="53" spans="1:43" s="89" customFormat="1" ht="18" customHeight="1" x14ac:dyDescent="0.2">
      <c r="A53" s="234" t="s">
        <v>14</v>
      </c>
      <c r="B53" s="357" t="s">
        <v>226</v>
      </c>
      <c r="C53" s="358"/>
      <c r="D53" s="191">
        <v>0</v>
      </c>
      <c r="E53" s="192">
        <v>2</v>
      </c>
      <c r="F53" s="76">
        <v>3</v>
      </c>
      <c r="G53" s="32">
        <f t="shared" ref="G53" si="1">SUM(H53:K53)</f>
        <v>30</v>
      </c>
      <c r="H53" s="188">
        <v>15</v>
      </c>
      <c r="I53" s="188">
        <v>0</v>
      </c>
      <c r="J53" s="188">
        <v>15</v>
      </c>
      <c r="K53" s="237">
        <v>0</v>
      </c>
      <c r="L53" s="287"/>
      <c r="M53" s="288"/>
      <c r="N53" s="288"/>
      <c r="O53" s="289"/>
      <c r="P53" s="290"/>
      <c r="Q53" s="288"/>
      <c r="R53" s="288"/>
      <c r="S53" s="289"/>
      <c r="T53" s="290"/>
      <c r="U53" s="288"/>
      <c r="V53" s="288"/>
      <c r="W53" s="289"/>
      <c r="X53" s="290"/>
      <c r="Y53" s="288"/>
      <c r="Z53" s="288"/>
      <c r="AA53" s="289"/>
      <c r="AB53" s="290">
        <v>15</v>
      </c>
      <c r="AC53" s="288"/>
      <c r="AD53" s="288">
        <v>15</v>
      </c>
      <c r="AE53" s="289"/>
      <c r="AF53" s="290"/>
      <c r="AG53" s="288"/>
      <c r="AH53" s="288"/>
      <c r="AI53" s="289"/>
      <c r="AJ53" s="290"/>
      <c r="AK53" s="288"/>
      <c r="AL53" s="288"/>
      <c r="AM53" s="289"/>
      <c r="AN53" s="290"/>
      <c r="AO53" s="288"/>
      <c r="AP53" s="288"/>
      <c r="AQ53" s="289"/>
    </row>
    <row r="54" spans="1:43" s="89" customFormat="1" ht="18" customHeight="1" x14ac:dyDescent="0.2">
      <c r="A54" s="32" t="s">
        <v>15</v>
      </c>
      <c r="B54" s="357" t="s">
        <v>116</v>
      </c>
      <c r="C54" s="358"/>
      <c r="D54" s="199">
        <v>0</v>
      </c>
      <c r="E54" s="221">
        <v>2</v>
      </c>
      <c r="F54" s="74">
        <v>0</v>
      </c>
      <c r="G54" s="39">
        <f t="shared" ref="G54:G55" si="2">SUM(H54:K54)</f>
        <v>60</v>
      </c>
      <c r="H54" s="33">
        <v>0</v>
      </c>
      <c r="I54" s="33">
        <v>60</v>
      </c>
      <c r="J54" s="33">
        <v>0</v>
      </c>
      <c r="K54" s="35">
        <v>0</v>
      </c>
      <c r="L54" s="283"/>
      <c r="M54" s="284"/>
      <c r="N54" s="284"/>
      <c r="O54" s="285"/>
      <c r="P54" s="283"/>
      <c r="Q54" s="284"/>
      <c r="R54" s="284"/>
      <c r="S54" s="328"/>
      <c r="T54" s="283"/>
      <c r="U54" s="284">
        <v>30</v>
      </c>
      <c r="V54" s="284"/>
      <c r="W54" s="285"/>
      <c r="X54" s="283"/>
      <c r="Y54" s="284">
        <v>30</v>
      </c>
      <c r="Z54" s="284"/>
      <c r="AA54" s="285"/>
      <c r="AB54" s="286"/>
      <c r="AC54" s="284"/>
      <c r="AD54" s="284"/>
      <c r="AE54" s="328"/>
      <c r="AF54" s="283"/>
      <c r="AG54" s="284"/>
      <c r="AH54" s="284"/>
      <c r="AI54" s="285"/>
      <c r="AJ54" s="283"/>
      <c r="AK54" s="284"/>
      <c r="AL54" s="284"/>
      <c r="AM54" s="285"/>
      <c r="AN54" s="329"/>
      <c r="AO54" s="284"/>
      <c r="AP54" s="330"/>
      <c r="AQ54" s="285"/>
    </row>
    <row r="55" spans="1:43" s="89" customFormat="1" ht="18" customHeight="1" x14ac:dyDescent="0.2">
      <c r="A55" s="269" t="s">
        <v>16</v>
      </c>
      <c r="B55" s="357" t="s">
        <v>204</v>
      </c>
      <c r="C55" s="358"/>
      <c r="D55" s="199">
        <v>0</v>
      </c>
      <c r="E55" s="221">
        <v>2</v>
      </c>
      <c r="F55" s="74">
        <v>4</v>
      </c>
      <c r="G55" s="31">
        <f t="shared" si="2"/>
        <v>30</v>
      </c>
      <c r="H55" s="33">
        <v>30</v>
      </c>
      <c r="I55" s="33">
        <v>0</v>
      </c>
      <c r="J55" s="33">
        <v>0</v>
      </c>
      <c r="K55" s="33">
        <v>0</v>
      </c>
      <c r="L55" s="287">
        <v>15</v>
      </c>
      <c r="M55" s="288"/>
      <c r="N55" s="288"/>
      <c r="O55" s="289"/>
      <c r="P55" s="287">
        <v>15</v>
      </c>
      <c r="Q55" s="288"/>
      <c r="R55" s="288"/>
      <c r="S55" s="317"/>
      <c r="T55" s="287"/>
      <c r="U55" s="288"/>
      <c r="V55" s="288"/>
      <c r="W55" s="289"/>
      <c r="X55" s="287"/>
      <c r="Y55" s="288"/>
      <c r="Z55" s="288"/>
      <c r="AA55" s="289"/>
      <c r="AB55" s="290"/>
      <c r="AC55" s="288"/>
      <c r="AD55" s="288"/>
      <c r="AE55" s="317"/>
      <c r="AF55" s="287"/>
      <c r="AG55" s="288"/>
      <c r="AH55" s="288"/>
      <c r="AI55" s="289"/>
      <c r="AJ55" s="287"/>
      <c r="AK55" s="288"/>
      <c r="AL55" s="288"/>
      <c r="AM55" s="289"/>
      <c r="AN55" s="287"/>
      <c r="AO55" s="288"/>
      <c r="AP55" s="288"/>
      <c r="AQ55" s="289"/>
    </row>
    <row r="56" spans="1:43" s="89" customFormat="1" ht="18" customHeight="1" x14ac:dyDescent="0.2">
      <c r="A56" s="347" t="s">
        <v>17</v>
      </c>
      <c r="B56" s="357" t="s">
        <v>128</v>
      </c>
      <c r="C56" s="358"/>
      <c r="D56" s="191">
        <v>0</v>
      </c>
      <c r="E56" s="192">
        <v>1</v>
      </c>
      <c r="F56" s="35">
        <v>1</v>
      </c>
      <c r="G56" s="187">
        <f t="shared" ref="G56:G57" si="3">SUM(H56:K56)</f>
        <v>15</v>
      </c>
      <c r="H56" s="188">
        <v>15</v>
      </c>
      <c r="I56" s="188">
        <v>0</v>
      </c>
      <c r="J56" s="188">
        <v>0</v>
      </c>
      <c r="K56" s="188">
        <v>0</v>
      </c>
      <c r="L56" s="287">
        <v>15</v>
      </c>
      <c r="M56" s="288"/>
      <c r="N56" s="288"/>
      <c r="O56" s="289"/>
      <c r="P56" s="290"/>
      <c r="Q56" s="288"/>
      <c r="R56" s="288"/>
      <c r="S56" s="289"/>
      <c r="T56" s="290"/>
      <c r="U56" s="288"/>
      <c r="V56" s="288"/>
      <c r="W56" s="289"/>
      <c r="X56" s="290"/>
      <c r="Y56" s="288"/>
      <c r="Z56" s="288"/>
      <c r="AA56" s="289"/>
      <c r="AB56" s="290"/>
      <c r="AC56" s="288"/>
      <c r="AD56" s="288"/>
      <c r="AE56" s="289"/>
      <c r="AF56" s="290"/>
      <c r="AG56" s="288"/>
      <c r="AH56" s="288"/>
      <c r="AI56" s="289"/>
      <c r="AJ56" s="290"/>
      <c r="AK56" s="288"/>
      <c r="AL56" s="288"/>
      <c r="AM56" s="289"/>
      <c r="AN56" s="290"/>
      <c r="AO56" s="288"/>
      <c r="AP56" s="288"/>
      <c r="AQ56" s="289"/>
    </row>
    <row r="57" spans="1:43" s="89" customFormat="1" ht="18" customHeight="1" x14ac:dyDescent="0.2">
      <c r="A57" s="32" t="s">
        <v>28</v>
      </c>
      <c r="B57" s="367" t="s">
        <v>112</v>
      </c>
      <c r="C57" s="368"/>
      <c r="D57" s="189">
        <v>0</v>
      </c>
      <c r="E57" s="190">
        <v>1</v>
      </c>
      <c r="F57" s="193">
        <v>2</v>
      </c>
      <c r="G57" s="233">
        <f t="shared" si="3"/>
        <v>15</v>
      </c>
      <c r="H57" s="239">
        <v>15</v>
      </c>
      <c r="I57" s="239">
        <v>0</v>
      </c>
      <c r="J57" s="239">
        <v>0</v>
      </c>
      <c r="K57" s="239">
        <v>0</v>
      </c>
      <c r="L57" s="331"/>
      <c r="M57" s="332"/>
      <c r="N57" s="332"/>
      <c r="O57" s="333"/>
      <c r="P57" s="334"/>
      <c r="Q57" s="332"/>
      <c r="R57" s="332"/>
      <c r="S57" s="333"/>
      <c r="T57" s="334"/>
      <c r="U57" s="332"/>
      <c r="V57" s="332"/>
      <c r="W57" s="333"/>
      <c r="X57" s="334"/>
      <c r="Y57" s="332"/>
      <c r="Z57" s="332"/>
      <c r="AA57" s="333"/>
      <c r="AB57" s="334">
        <v>15</v>
      </c>
      <c r="AC57" s="332"/>
      <c r="AD57" s="332"/>
      <c r="AE57" s="333"/>
      <c r="AF57" s="334"/>
      <c r="AG57" s="332"/>
      <c r="AH57" s="332"/>
      <c r="AI57" s="333"/>
      <c r="AJ57" s="334"/>
      <c r="AK57" s="332"/>
      <c r="AL57" s="332"/>
      <c r="AM57" s="333"/>
      <c r="AN57" s="334"/>
      <c r="AO57" s="332"/>
      <c r="AP57" s="332"/>
      <c r="AQ57" s="333"/>
    </row>
    <row r="58" spans="1:43" s="89" customFormat="1" ht="18" customHeight="1" thickBot="1" x14ac:dyDescent="0.25">
      <c r="A58" s="345" t="s">
        <v>29</v>
      </c>
      <c r="B58" s="369" t="s">
        <v>108</v>
      </c>
      <c r="C58" s="370"/>
      <c r="D58" s="145">
        <v>0</v>
      </c>
      <c r="E58" s="43">
        <v>1</v>
      </c>
      <c r="F58" s="146">
        <v>2</v>
      </c>
      <c r="G58" s="40">
        <f t="shared" ref="G58" si="4">SUM(H58:K58)</f>
        <v>15</v>
      </c>
      <c r="H58" s="41">
        <v>0</v>
      </c>
      <c r="I58" s="41">
        <v>15</v>
      </c>
      <c r="J58" s="41">
        <v>0</v>
      </c>
      <c r="K58" s="42">
        <v>0</v>
      </c>
      <c r="L58" s="335"/>
      <c r="M58" s="336"/>
      <c r="N58" s="336"/>
      <c r="O58" s="337"/>
      <c r="P58" s="335"/>
      <c r="Q58" s="336"/>
      <c r="R58" s="336"/>
      <c r="S58" s="338"/>
      <c r="T58" s="339"/>
      <c r="U58" s="340"/>
      <c r="V58" s="340"/>
      <c r="W58" s="341"/>
      <c r="X58" s="342"/>
      <c r="Y58" s="336"/>
      <c r="Z58" s="336"/>
      <c r="AA58" s="338"/>
      <c r="AB58" s="343"/>
      <c r="AC58" s="340"/>
      <c r="AD58" s="340"/>
      <c r="AE58" s="341"/>
      <c r="AF58" s="343"/>
      <c r="AG58" s="336"/>
      <c r="AH58" s="336"/>
      <c r="AI58" s="338"/>
      <c r="AJ58" s="343">
        <v>15</v>
      </c>
      <c r="AK58" s="336"/>
      <c r="AL58" s="336"/>
      <c r="AM58" s="338"/>
      <c r="AN58" s="342"/>
      <c r="AO58" s="336"/>
      <c r="AP58" s="336"/>
      <c r="AQ58" s="338"/>
    </row>
    <row r="59" spans="1:43" s="128" customFormat="1" ht="13.5" thickTop="1" x14ac:dyDescent="0.2">
      <c r="A59" s="147"/>
      <c r="B59" s="372" t="s">
        <v>18</v>
      </c>
      <c r="C59" s="373"/>
      <c r="D59" s="423">
        <f t="shared" ref="D59:AQ59" si="5">SUM(D52:D58)</f>
        <v>0</v>
      </c>
      <c r="E59" s="428">
        <f t="shared" si="5"/>
        <v>13</v>
      </c>
      <c r="F59" s="421">
        <f t="shared" si="5"/>
        <v>18</v>
      </c>
      <c r="G59" s="430">
        <f t="shared" si="5"/>
        <v>285</v>
      </c>
      <c r="H59" s="428">
        <f t="shared" si="5"/>
        <v>75</v>
      </c>
      <c r="I59" s="428">
        <f t="shared" si="5"/>
        <v>75</v>
      </c>
      <c r="J59" s="428">
        <f t="shared" si="5"/>
        <v>135</v>
      </c>
      <c r="K59" s="421">
        <f t="shared" si="5"/>
        <v>0</v>
      </c>
      <c r="L59" s="148">
        <f t="shared" si="5"/>
        <v>30</v>
      </c>
      <c r="M59" s="149">
        <f t="shared" si="5"/>
        <v>0</v>
      </c>
      <c r="N59" s="149">
        <f t="shared" si="5"/>
        <v>0</v>
      </c>
      <c r="O59" s="150">
        <f t="shared" si="5"/>
        <v>0</v>
      </c>
      <c r="P59" s="148">
        <f t="shared" si="5"/>
        <v>15</v>
      </c>
      <c r="Q59" s="149">
        <f t="shared" si="5"/>
        <v>0</v>
      </c>
      <c r="R59" s="149">
        <f t="shared" si="5"/>
        <v>0</v>
      </c>
      <c r="S59" s="150">
        <f t="shared" si="5"/>
        <v>0</v>
      </c>
      <c r="T59" s="148">
        <f t="shared" si="5"/>
        <v>0</v>
      </c>
      <c r="U59" s="149">
        <f t="shared" si="5"/>
        <v>30</v>
      </c>
      <c r="V59" s="149">
        <f t="shared" si="5"/>
        <v>30</v>
      </c>
      <c r="W59" s="150">
        <f t="shared" si="5"/>
        <v>0</v>
      </c>
      <c r="X59" s="148">
        <f t="shared" si="5"/>
        <v>0</v>
      </c>
      <c r="Y59" s="149">
        <f t="shared" si="5"/>
        <v>30</v>
      </c>
      <c r="Z59" s="149">
        <f t="shared" si="5"/>
        <v>30</v>
      </c>
      <c r="AA59" s="150">
        <f t="shared" si="5"/>
        <v>0</v>
      </c>
      <c r="AB59" s="148">
        <f t="shared" si="5"/>
        <v>30</v>
      </c>
      <c r="AC59" s="149">
        <f t="shared" si="5"/>
        <v>0</v>
      </c>
      <c r="AD59" s="149">
        <f t="shared" si="5"/>
        <v>45</v>
      </c>
      <c r="AE59" s="150">
        <f t="shared" si="5"/>
        <v>0</v>
      </c>
      <c r="AF59" s="148">
        <f t="shared" si="5"/>
        <v>0</v>
      </c>
      <c r="AG59" s="149">
        <f t="shared" si="5"/>
        <v>0</v>
      </c>
      <c r="AH59" s="149">
        <f t="shared" si="5"/>
        <v>30</v>
      </c>
      <c r="AI59" s="150">
        <f t="shared" si="5"/>
        <v>0</v>
      </c>
      <c r="AJ59" s="148">
        <f t="shared" si="5"/>
        <v>15</v>
      </c>
      <c r="AK59" s="149">
        <f t="shared" si="5"/>
        <v>0</v>
      </c>
      <c r="AL59" s="149">
        <f t="shared" si="5"/>
        <v>0</v>
      </c>
      <c r="AM59" s="150">
        <f t="shared" si="5"/>
        <v>0</v>
      </c>
      <c r="AN59" s="148">
        <f t="shared" si="5"/>
        <v>0</v>
      </c>
      <c r="AO59" s="149">
        <f t="shared" si="5"/>
        <v>0</v>
      </c>
      <c r="AP59" s="149">
        <f t="shared" si="5"/>
        <v>0</v>
      </c>
      <c r="AQ59" s="150">
        <f t="shared" si="5"/>
        <v>0</v>
      </c>
    </row>
    <row r="60" spans="1:43" s="128" customFormat="1" ht="13.5" thickBot="1" x14ac:dyDescent="0.25">
      <c r="A60" s="152"/>
      <c r="B60" s="374"/>
      <c r="C60" s="375"/>
      <c r="D60" s="424"/>
      <c r="E60" s="429"/>
      <c r="F60" s="422"/>
      <c r="G60" s="431"/>
      <c r="H60" s="429"/>
      <c r="I60" s="429"/>
      <c r="J60" s="429"/>
      <c r="K60" s="422"/>
      <c r="L60" s="402">
        <f>SUM(L59:O59)</f>
        <v>30</v>
      </c>
      <c r="M60" s="403"/>
      <c r="N60" s="403"/>
      <c r="O60" s="404"/>
      <c r="P60" s="402">
        <f>SUM(P59:S59)</f>
        <v>15</v>
      </c>
      <c r="Q60" s="403"/>
      <c r="R60" s="403"/>
      <c r="S60" s="404"/>
      <c r="T60" s="402">
        <f>SUM(T59:W59)</f>
        <v>60</v>
      </c>
      <c r="U60" s="403"/>
      <c r="V60" s="403"/>
      <c r="W60" s="404"/>
      <c r="X60" s="152"/>
      <c r="Y60" s="153">
        <f>SUM(X59:AA59)</f>
        <v>60</v>
      </c>
      <c r="Z60" s="153"/>
      <c r="AA60" s="154"/>
      <c r="AB60" s="402">
        <f>SUM(AB59:AE59)</f>
        <v>75</v>
      </c>
      <c r="AC60" s="403"/>
      <c r="AD60" s="403"/>
      <c r="AE60" s="404"/>
      <c r="AF60" s="402">
        <f>SUM(AF59:AI59)</f>
        <v>30</v>
      </c>
      <c r="AG60" s="403"/>
      <c r="AH60" s="403"/>
      <c r="AI60" s="404"/>
      <c r="AJ60" s="402">
        <f>SUM(AJ59:AM59)</f>
        <v>15</v>
      </c>
      <c r="AK60" s="403"/>
      <c r="AL60" s="403"/>
      <c r="AM60" s="404"/>
      <c r="AN60" s="402">
        <f>SUM(AN59:AQ59)</f>
        <v>0</v>
      </c>
      <c r="AO60" s="403"/>
      <c r="AP60" s="403"/>
      <c r="AQ60" s="404"/>
    </row>
    <row r="61" spans="1:43" s="128" customFormat="1" ht="12.75" customHeight="1" x14ac:dyDescent="0.2">
      <c r="A61" s="425" t="s">
        <v>84</v>
      </c>
      <c r="B61" s="426"/>
      <c r="C61" s="427"/>
      <c r="D61" s="486" t="s">
        <v>7</v>
      </c>
      <c r="E61" s="418" t="s">
        <v>8</v>
      </c>
      <c r="F61" s="400" t="s">
        <v>39</v>
      </c>
      <c r="G61" s="471" t="s">
        <v>5</v>
      </c>
      <c r="H61" s="438" t="s">
        <v>9</v>
      </c>
      <c r="I61" s="438" t="s">
        <v>10</v>
      </c>
      <c r="J61" s="438" t="s">
        <v>82</v>
      </c>
      <c r="K61" s="475" t="s">
        <v>36</v>
      </c>
      <c r="L61" s="405" t="s">
        <v>75</v>
      </c>
      <c r="M61" s="406"/>
      <c r="N61" s="406"/>
      <c r="O61" s="407"/>
      <c r="P61" s="405" t="s">
        <v>76</v>
      </c>
      <c r="Q61" s="406"/>
      <c r="R61" s="406"/>
      <c r="S61" s="407"/>
      <c r="T61" s="405" t="s">
        <v>77</v>
      </c>
      <c r="U61" s="406"/>
      <c r="V61" s="406"/>
      <c r="W61" s="407"/>
      <c r="X61" s="405" t="s">
        <v>78</v>
      </c>
      <c r="Y61" s="406"/>
      <c r="Z61" s="406"/>
      <c r="AA61" s="407"/>
      <c r="AB61" s="405" t="s">
        <v>79</v>
      </c>
      <c r="AC61" s="406"/>
      <c r="AD61" s="406"/>
      <c r="AE61" s="407"/>
      <c r="AF61" s="405" t="s">
        <v>80</v>
      </c>
      <c r="AG61" s="406"/>
      <c r="AH61" s="406"/>
      <c r="AI61" s="407"/>
      <c r="AJ61" s="405" t="s">
        <v>81</v>
      </c>
      <c r="AK61" s="406"/>
      <c r="AL61" s="406"/>
      <c r="AM61" s="407"/>
      <c r="AN61" s="405" t="s">
        <v>104</v>
      </c>
      <c r="AO61" s="406"/>
      <c r="AP61" s="406"/>
      <c r="AQ61" s="407"/>
    </row>
    <row r="62" spans="1:43" s="128" customFormat="1" x14ac:dyDescent="0.2">
      <c r="A62" s="425"/>
      <c r="B62" s="426"/>
      <c r="C62" s="427"/>
      <c r="D62" s="481"/>
      <c r="E62" s="418"/>
      <c r="F62" s="401"/>
      <c r="G62" s="471"/>
      <c r="H62" s="438"/>
      <c r="I62" s="438"/>
      <c r="J62" s="438"/>
      <c r="K62" s="475"/>
      <c r="L62" s="398" t="s">
        <v>9</v>
      </c>
      <c r="M62" s="396" t="s">
        <v>10</v>
      </c>
      <c r="N62" s="408" t="s">
        <v>11</v>
      </c>
      <c r="O62" s="400" t="s">
        <v>83</v>
      </c>
      <c r="P62" s="398" t="s">
        <v>9</v>
      </c>
      <c r="Q62" s="396" t="s">
        <v>10</v>
      </c>
      <c r="R62" s="408" t="s">
        <v>11</v>
      </c>
      <c r="S62" s="400" t="s">
        <v>83</v>
      </c>
      <c r="T62" s="398" t="s">
        <v>9</v>
      </c>
      <c r="U62" s="396" t="s">
        <v>10</v>
      </c>
      <c r="V62" s="408" t="s">
        <v>11</v>
      </c>
      <c r="W62" s="400" t="s">
        <v>83</v>
      </c>
      <c r="X62" s="398" t="s">
        <v>9</v>
      </c>
      <c r="Y62" s="396" t="s">
        <v>10</v>
      </c>
      <c r="Z62" s="408" t="s">
        <v>11</v>
      </c>
      <c r="AA62" s="400" t="s">
        <v>83</v>
      </c>
      <c r="AB62" s="398" t="s">
        <v>9</v>
      </c>
      <c r="AC62" s="396" t="s">
        <v>10</v>
      </c>
      <c r="AD62" s="408" t="s">
        <v>11</v>
      </c>
      <c r="AE62" s="400" t="s">
        <v>83</v>
      </c>
      <c r="AF62" s="398" t="s">
        <v>9</v>
      </c>
      <c r="AG62" s="396" t="s">
        <v>10</v>
      </c>
      <c r="AH62" s="408" t="s">
        <v>11</v>
      </c>
      <c r="AI62" s="400" t="s">
        <v>83</v>
      </c>
      <c r="AJ62" s="398" t="s">
        <v>9</v>
      </c>
      <c r="AK62" s="396" t="s">
        <v>10</v>
      </c>
      <c r="AL62" s="408" t="s">
        <v>11</v>
      </c>
      <c r="AM62" s="400" t="s">
        <v>83</v>
      </c>
      <c r="AN62" s="398" t="s">
        <v>9</v>
      </c>
      <c r="AO62" s="396" t="s">
        <v>10</v>
      </c>
      <c r="AP62" s="408" t="s">
        <v>11</v>
      </c>
      <c r="AQ62" s="400" t="s">
        <v>83</v>
      </c>
    </row>
    <row r="63" spans="1:43" s="128" customFormat="1" ht="13.5" thickBot="1" x14ac:dyDescent="0.25">
      <c r="A63" s="425"/>
      <c r="B63" s="426"/>
      <c r="C63" s="427"/>
      <c r="D63" s="482"/>
      <c r="E63" s="409"/>
      <c r="F63" s="410"/>
      <c r="G63" s="399"/>
      <c r="H63" s="476"/>
      <c r="I63" s="476"/>
      <c r="J63" s="476"/>
      <c r="K63" s="477"/>
      <c r="L63" s="399"/>
      <c r="M63" s="397"/>
      <c r="N63" s="409"/>
      <c r="O63" s="410"/>
      <c r="P63" s="399"/>
      <c r="Q63" s="397"/>
      <c r="R63" s="409"/>
      <c r="S63" s="410"/>
      <c r="T63" s="399"/>
      <c r="U63" s="397"/>
      <c r="V63" s="409"/>
      <c r="W63" s="410"/>
      <c r="X63" s="399"/>
      <c r="Y63" s="397"/>
      <c r="Z63" s="409"/>
      <c r="AA63" s="410"/>
      <c r="AB63" s="399"/>
      <c r="AC63" s="397"/>
      <c r="AD63" s="409"/>
      <c r="AE63" s="410"/>
      <c r="AF63" s="399"/>
      <c r="AG63" s="397"/>
      <c r="AH63" s="409"/>
      <c r="AI63" s="410"/>
      <c r="AJ63" s="399"/>
      <c r="AK63" s="397"/>
      <c r="AL63" s="409"/>
      <c r="AM63" s="410"/>
      <c r="AN63" s="399"/>
      <c r="AO63" s="397"/>
      <c r="AP63" s="409"/>
      <c r="AQ63" s="410"/>
    </row>
    <row r="64" spans="1:43" s="128" customFormat="1" ht="12.75" customHeight="1" x14ac:dyDescent="0.2">
      <c r="A64" s="425"/>
      <c r="B64" s="426"/>
      <c r="C64" s="427"/>
      <c r="D64" s="490">
        <f t="shared" ref="D64:AQ64" si="6">SUM(D59)</f>
        <v>0</v>
      </c>
      <c r="E64" s="492">
        <f t="shared" si="6"/>
        <v>13</v>
      </c>
      <c r="F64" s="494">
        <f>SUM(F59)</f>
        <v>18</v>
      </c>
      <c r="G64" s="496">
        <f t="shared" si="6"/>
        <v>285</v>
      </c>
      <c r="H64" s="492">
        <f t="shared" si="6"/>
        <v>75</v>
      </c>
      <c r="I64" s="492">
        <f t="shared" si="6"/>
        <v>75</v>
      </c>
      <c r="J64" s="492">
        <f t="shared" si="6"/>
        <v>135</v>
      </c>
      <c r="K64" s="492">
        <f t="shared" si="6"/>
        <v>0</v>
      </c>
      <c r="L64" s="155">
        <f t="shared" si="6"/>
        <v>30</v>
      </c>
      <c r="M64" s="156">
        <f t="shared" si="6"/>
        <v>0</v>
      </c>
      <c r="N64" s="156">
        <f t="shared" si="6"/>
        <v>0</v>
      </c>
      <c r="O64" s="157">
        <f t="shared" si="6"/>
        <v>0</v>
      </c>
      <c r="P64" s="155">
        <f t="shared" si="6"/>
        <v>15</v>
      </c>
      <c r="Q64" s="156">
        <f t="shared" si="6"/>
        <v>0</v>
      </c>
      <c r="R64" s="156">
        <f t="shared" si="6"/>
        <v>0</v>
      </c>
      <c r="S64" s="158">
        <f t="shared" si="6"/>
        <v>0</v>
      </c>
      <c r="T64" s="159">
        <f t="shared" si="6"/>
        <v>0</v>
      </c>
      <c r="U64" s="156">
        <f t="shared" si="6"/>
        <v>30</v>
      </c>
      <c r="V64" s="156">
        <f t="shared" si="6"/>
        <v>30</v>
      </c>
      <c r="W64" s="157">
        <f t="shared" si="6"/>
        <v>0</v>
      </c>
      <c r="X64" s="155">
        <f t="shared" si="6"/>
        <v>0</v>
      </c>
      <c r="Y64" s="156">
        <f t="shared" si="6"/>
        <v>30</v>
      </c>
      <c r="Z64" s="156">
        <f t="shared" si="6"/>
        <v>30</v>
      </c>
      <c r="AA64" s="158">
        <f t="shared" si="6"/>
        <v>0</v>
      </c>
      <c r="AB64" s="159">
        <f t="shared" si="6"/>
        <v>30</v>
      </c>
      <c r="AC64" s="156">
        <f t="shared" si="6"/>
        <v>0</v>
      </c>
      <c r="AD64" s="156">
        <f t="shared" si="6"/>
        <v>45</v>
      </c>
      <c r="AE64" s="157">
        <f t="shared" si="6"/>
        <v>0</v>
      </c>
      <c r="AF64" s="155">
        <f t="shared" si="6"/>
        <v>0</v>
      </c>
      <c r="AG64" s="156">
        <f t="shared" si="6"/>
        <v>0</v>
      </c>
      <c r="AH64" s="156">
        <f t="shared" si="6"/>
        <v>30</v>
      </c>
      <c r="AI64" s="158">
        <f t="shared" si="6"/>
        <v>0</v>
      </c>
      <c r="AJ64" s="159">
        <f t="shared" si="6"/>
        <v>15</v>
      </c>
      <c r="AK64" s="156">
        <f t="shared" si="6"/>
        <v>0</v>
      </c>
      <c r="AL64" s="156">
        <f t="shared" si="6"/>
        <v>0</v>
      </c>
      <c r="AM64" s="158">
        <f t="shared" si="6"/>
        <v>0</v>
      </c>
      <c r="AN64" s="159">
        <f t="shared" si="6"/>
        <v>0</v>
      </c>
      <c r="AO64" s="156">
        <f t="shared" si="6"/>
        <v>0</v>
      </c>
      <c r="AP64" s="156">
        <f t="shared" si="6"/>
        <v>0</v>
      </c>
      <c r="AQ64" s="158">
        <f t="shared" si="6"/>
        <v>0</v>
      </c>
    </row>
    <row r="65" spans="1:43" s="128" customFormat="1" ht="13.5" customHeight="1" thickBot="1" x14ac:dyDescent="0.25">
      <c r="A65" s="425"/>
      <c r="B65" s="426"/>
      <c r="C65" s="427"/>
      <c r="D65" s="491"/>
      <c r="E65" s="493"/>
      <c r="F65" s="495"/>
      <c r="G65" s="497"/>
      <c r="H65" s="493"/>
      <c r="I65" s="493"/>
      <c r="J65" s="493"/>
      <c r="K65" s="493"/>
      <c r="L65" s="498">
        <f>SUM(L64:O64)</f>
        <v>30</v>
      </c>
      <c r="M65" s="499"/>
      <c r="N65" s="499"/>
      <c r="O65" s="500"/>
      <c r="P65" s="498">
        <f>SUM(P64:S64)</f>
        <v>15</v>
      </c>
      <c r="Q65" s="499"/>
      <c r="R65" s="499"/>
      <c r="S65" s="500"/>
      <c r="T65" s="498">
        <f>SUM(T64:W64)</f>
        <v>60</v>
      </c>
      <c r="U65" s="499"/>
      <c r="V65" s="499"/>
      <c r="W65" s="500"/>
      <c r="X65" s="498">
        <f>SUM(X64:AA64)</f>
        <v>60</v>
      </c>
      <c r="Y65" s="499"/>
      <c r="Z65" s="499"/>
      <c r="AA65" s="500"/>
      <c r="AB65" s="498">
        <f>SUM(AB64:AE64)</f>
        <v>75</v>
      </c>
      <c r="AC65" s="499"/>
      <c r="AD65" s="499"/>
      <c r="AE65" s="500"/>
      <c r="AF65" s="498">
        <f>SUM(AF64:AI64)</f>
        <v>30</v>
      </c>
      <c r="AG65" s="499"/>
      <c r="AH65" s="499"/>
      <c r="AI65" s="500"/>
      <c r="AJ65" s="498">
        <f>SUM(AJ64:AM64)</f>
        <v>15</v>
      </c>
      <c r="AK65" s="499"/>
      <c r="AL65" s="499"/>
      <c r="AM65" s="500"/>
      <c r="AN65" s="498">
        <f>SUM(AN64:AQ64)</f>
        <v>0</v>
      </c>
      <c r="AO65" s="499"/>
      <c r="AP65" s="499"/>
      <c r="AQ65" s="500"/>
    </row>
    <row r="66" spans="1:43" s="128" customFormat="1" x14ac:dyDescent="0.2">
      <c r="A66" s="425"/>
      <c r="B66" s="426"/>
      <c r="C66" s="427"/>
      <c r="D66" s="510" t="s">
        <v>19</v>
      </c>
      <c r="E66" s="450"/>
      <c r="F66" s="511"/>
      <c r="G66" s="517" t="s">
        <v>20</v>
      </c>
      <c r="H66" s="394"/>
      <c r="I66" s="394"/>
      <c r="J66" s="394"/>
      <c r="K66" s="395"/>
      <c r="L66" s="504">
        <v>0</v>
      </c>
      <c r="M66" s="505"/>
      <c r="N66" s="505"/>
      <c r="O66" s="506"/>
      <c r="P66" s="504">
        <v>0</v>
      </c>
      <c r="Q66" s="505"/>
      <c r="R66" s="505"/>
      <c r="S66" s="506"/>
      <c r="T66" s="504">
        <v>0</v>
      </c>
      <c r="U66" s="505"/>
      <c r="V66" s="505"/>
      <c r="W66" s="506"/>
      <c r="X66" s="504">
        <v>0</v>
      </c>
      <c r="Y66" s="505"/>
      <c r="Z66" s="505"/>
      <c r="AA66" s="506"/>
      <c r="AB66" s="504">
        <v>0</v>
      </c>
      <c r="AC66" s="505"/>
      <c r="AD66" s="505"/>
      <c r="AE66" s="506"/>
      <c r="AF66" s="504">
        <v>0</v>
      </c>
      <c r="AG66" s="505"/>
      <c r="AH66" s="505"/>
      <c r="AI66" s="506"/>
      <c r="AJ66" s="504">
        <v>0</v>
      </c>
      <c r="AK66" s="505"/>
      <c r="AL66" s="505"/>
      <c r="AM66" s="506"/>
      <c r="AN66" s="504">
        <v>0</v>
      </c>
      <c r="AO66" s="505"/>
      <c r="AP66" s="505"/>
      <c r="AQ66" s="506"/>
    </row>
    <row r="67" spans="1:43" s="128" customFormat="1" x14ac:dyDescent="0.2">
      <c r="A67" s="425"/>
      <c r="B67" s="426"/>
      <c r="C67" s="427"/>
      <c r="D67" s="512"/>
      <c r="E67" s="452"/>
      <c r="F67" s="513"/>
      <c r="G67" s="487" t="s">
        <v>21</v>
      </c>
      <c r="H67" s="488"/>
      <c r="I67" s="488"/>
      <c r="J67" s="488"/>
      <c r="K67" s="489"/>
      <c r="L67" s="501">
        <v>2</v>
      </c>
      <c r="M67" s="502"/>
      <c r="N67" s="502"/>
      <c r="O67" s="503"/>
      <c r="P67" s="501">
        <v>1</v>
      </c>
      <c r="Q67" s="502"/>
      <c r="R67" s="502"/>
      <c r="S67" s="503"/>
      <c r="T67" s="501">
        <v>2</v>
      </c>
      <c r="U67" s="502"/>
      <c r="V67" s="502"/>
      <c r="W67" s="503"/>
      <c r="X67" s="501">
        <v>2</v>
      </c>
      <c r="Y67" s="502"/>
      <c r="Z67" s="502"/>
      <c r="AA67" s="503"/>
      <c r="AB67" s="501">
        <v>4</v>
      </c>
      <c r="AC67" s="502"/>
      <c r="AD67" s="502"/>
      <c r="AE67" s="503"/>
      <c r="AF67" s="501">
        <v>1</v>
      </c>
      <c r="AG67" s="502"/>
      <c r="AH67" s="502"/>
      <c r="AI67" s="503"/>
      <c r="AJ67" s="501">
        <v>1</v>
      </c>
      <c r="AK67" s="502"/>
      <c r="AL67" s="502"/>
      <c r="AM67" s="503"/>
      <c r="AN67" s="501">
        <v>0</v>
      </c>
      <c r="AO67" s="502"/>
      <c r="AP67" s="502"/>
      <c r="AQ67" s="503"/>
    </row>
    <row r="68" spans="1:43" s="128" customFormat="1" ht="13.5" thickBot="1" x14ac:dyDescent="0.25">
      <c r="A68" s="425"/>
      <c r="B68" s="426"/>
      <c r="C68" s="427"/>
      <c r="D68" s="514"/>
      <c r="E68" s="515"/>
      <c r="F68" s="516"/>
      <c r="G68" s="487" t="s">
        <v>39</v>
      </c>
      <c r="H68" s="488"/>
      <c r="I68" s="488"/>
      <c r="J68" s="488"/>
      <c r="K68" s="489"/>
      <c r="L68" s="507">
        <v>3</v>
      </c>
      <c r="M68" s="507"/>
      <c r="N68" s="507"/>
      <c r="O68" s="507"/>
      <c r="P68" s="507">
        <v>2</v>
      </c>
      <c r="Q68" s="507"/>
      <c r="R68" s="507"/>
      <c r="S68" s="507"/>
      <c r="T68" s="507">
        <v>2</v>
      </c>
      <c r="U68" s="507"/>
      <c r="V68" s="507"/>
      <c r="W68" s="507"/>
      <c r="X68" s="507">
        <v>1</v>
      </c>
      <c r="Y68" s="507"/>
      <c r="Z68" s="507"/>
      <c r="AA68" s="507"/>
      <c r="AB68" s="507">
        <v>6</v>
      </c>
      <c r="AC68" s="507"/>
      <c r="AD68" s="507"/>
      <c r="AE68" s="507"/>
      <c r="AF68" s="507">
        <v>2</v>
      </c>
      <c r="AG68" s="507"/>
      <c r="AH68" s="507"/>
      <c r="AI68" s="507"/>
      <c r="AJ68" s="507">
        <v>2</v>
      </c>
      <c r="AK68" s="507"/>
      <c r="AL68" s="507"/>
      <c r="AM68" s="507"/>
      <c r="AN68" s="507">
        <v>0</v>
      </c>
      <c r="AO68" s="507"/>
      <c r="AP68" s="507"/>
      <c r="AQ68" s="507"/>
    </row>
    <row r="69" spans="1:43" s="128" customFormat="1" x14ac:dyDescent="0.2">
      <c r="A69" s="160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217"/>
      <c r="V69" s="161"/>
      <c r="W69" s="161"/>
      <c r="X69" s="161"/>
      <c r="Y69" s="161"/>
      <c r="Z69" s="217"/>
      <c r="AA69" s="218"/>
      <c r="AB69" s="162"/>
      <c r="AC69" s="161"/>
      <c r="AD69" s="161"/>
      <c r="AE69" s="161"/>
      <c r="AF69" s="161"/>
      <c r="AG69" s="161"/>
      <c r="AH69" s="161"/>
      <c r="AI69" s="161"/>
      <c r="AJ69" s="226"/>
      <c r="AK69" s="226"/>
      <c r="AL69" s="226"/>
      <c r="AM69" s="226"/>
      <c r="AN69" s="161"/>
      <c r="AO69" s="161"/>
      <c r="AP69" s="161"/>
      <c r="AQ69" s="163"/>
    </row>
    <row r="70" spans="1:43" s="128" customFormat="1" ht="15.75" x14ac:dyDescent="0.2">
      <c r="A70" s="164" t="s">
        <v>167</v>
      </c>
      <c r="B70" s="165"/>
      <c r="C70" s="261" t="s">
        <v>205</v>
      </c>
      <c r="D70" s="165"/>
      <c r="E70" s="165"/>
      <c r="F70" s="165"/>
      <c r="G70" s="165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20"/>
      <c r="AB70" s="166"/>
      <c r="AC70" s="129" t="s">
        <v>135</v>
      </c>
      <c r="AD70" s="129"/>
      <c r="AE70" s="129"/>
      <c r="AF70" s="129"/>
      <c r="AG70" s="129"/>
      <c r="AH70" s="129"/>
      <c r="AI70" s="129"/>
      <c r="AJ70" s="203"/>
      <c r="AK70" s="203"/>
      <c r="AL70" s="203"/>
      <c r="AM70" s="203"/>
      <c r="AN70" s="129"/>
      <c r="AO70" s="129"/>
      <c r="AP70" s="129"/>
      <c r="AQ70" s="130"/>
    </row>
    <row r="71" spans="1:43" s="128" customFormat="1" ht="15.75" x14ac:dyDescent="0.2">
      <c r="A71" s="59"/>
      <c r="B71" s="223"/>
      <c r="C71" s="229" t="s">
        <v>206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65"/>
      <c r="R71" s="165"/>
      <c r="S71" s="165"/>
      <c r="T71" s="167"/>
      <c r="U71" s="167"/>
      <c r="V71" s="167"/>
      <c r="W71" s="167"/>
      <c r="X71" s="165"/>
      <c r="Y71" s="165"/>
      <c r="Z71" s="219"/>
      <c r="AA71" s="220"/>
      <c r="AB71" s="168"/>
      <c r="AC71" s="165"/>
      <c r="AD71" s="167"/>
      <c r="AE71" s="167"/>
      <c r="AF71" s="129"/>
      <c r="AG71" s="129"/>
      <c r="AH71" s="129"/>
      <c r="AI71" s="129"/>
      <c r="AJ71" s="203"/>
      <c r="AK71" s="203"/>
      <c r="AL71" s="203"/>
      <c r="AM71" s="203"/>
      <c r="AN71" s="129"/>
      <c r="AO71" s="134"/>
      <c r="AP71" s="134"/>
      <c r="AQ71" s="169"/>
    </row>
    <row r="72" spans="1:43" s="128" customFormat="1" ht="15.75" x14ac:dyDescent="0.2">
      <c r="A72" s="59"/>
      <c r="B72" s="9"/>
      <c r="C72" s="264" t="s">
        <v>211</v>
      </c>
      <c r="D72" s="61"/>
      <c r="E72" s="61"/>
      <c r="F72" s="61"/>
      <c r="G72" s="9"/>
      <c r="H72" s="208"/>
      <c r="I72" s="208"/>
      <c r="J72" s="208"/>
      <c r="K72" s="208"/>
      <c r="L72" s="208"/>
      <c r="M72" s="208"/>
      <c r="N72" s="208"/>
      <c r="O72" s="208"/>
      <c r="P72" s="208"/>
      <c r="Q72" s="175"/>
      <c r="R72" s="175"/>
      <c r="S72" s="175"/>
      <c r="T72" s="175"/>
      <c r="U72" s="175"/>
      <c r="V72" s="175"/>
      <c r="W72" s="175"/>
      <c r="X72" s="219"/>
      <c r="Y72" s="219"/>
      <c r="Z72" s="219"/>
      <c r="AA72" s="220"/>
      <c r="AB72" s="166"/>
      <c r="AC72" s="170" t="s">
        <v>87</v>
      </c>
      <c r="AD72" s="170" t="s">
        <v>88</v>
      </c>
      <c r="AE72" s="175"/>
      <c r="AF72" s="175"/>
      <c r="AG72" s="129"/>
      <c r="AH72" s="129"/>
      <c r="AI72" s="129"/>
      <c r="AJ72" s="203"/>
      <c r="AK72" s="203"/>
      <c r="AL72" s="203"/>
      <c r="AM72" s="203"/>
      <c r="AN72" s="129"/>
      <c r="AO72" s="129"/>
      <c r="AP72" s="129"/>
      <c r="AQ72" s="130"/>
    </row>
    <row r="73" spans="1:43" s="128" customFormat="1" ht="15.75" x14ac:dyDescent="0.2">
      <c r="A73" s="59"/>
      <c r="B73" s="219"/>
      <c r="C73" s="263" t="s">
        <v>187</v>
      </c>
      <c r="D73" s="9"/>
      <c r="E73" s="9"/>
      <c r="F73" s="9"/>
      <c r="G73" s="9"/>
      <c r="H73" s="9"/>
      <c r="I73" s="9"/>
      <c r="J73" s="9"/>
      <c r="K73" s="210"/>
      <c r="L73" s="9"/>
      <c r="M73" s="9"/>
      <c r="N73" s="9"/>
      <c r="O73" s="9"/>
      <c r="P73" s="9"/>
      <c r="Q73" s="165"/>
      <c r="R73" s="165"/>
      <c r="S73" s="165"/>
      <c r="T73" s="165"/>
      <c r="U73" s="165"/>
      <c r="V73" s="165"/>
      <c r="W73" s="165"/>
      <c r="X73" s="219"/>
      <c r="Y73" s="219"/>
      <c r="Z73" s="219"/>
      <c r="AA73" s="220"/>
      <c r="AB73" s="166"/>
      <c r="AC73" s="171" t="s">
        <v>82</v>
      </c>
      <c r="AD73" s="178" t="s">
        <v>89</v>
      </c>
      <c r="AE73" s="165"/>
      <c r="AF73" s="165"/>
      <c r="AG73" s="129"/>
      <c r="AH73" s="129"/>
      <c r="AI73" s="129"/>
      <c r="AJ73" s="203"/>
      <c r="AK73" s="203"/>
      <c r="AL73" s="203"/>
      <c r="AM73" s="203"/>
      <c r="AN73" s="129"/>
      <c r="AO73" s="129"/>
      <c r="AP73" s="129"/>
      <c r="AQ73" s="130"/>
    </row>
    <row r="74" spans="1:43" s="128" customFormat="1" ht="15.75" x14ac:dyDescent="0.2">
      <c r="A74" s="59"/>
      <c r="B74" s="223"/>
      <c r="C74" s="263" t="s">
        <v>222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65"/>
      <c r="R74" s="165"/>
      <c r="S74" s="165"/>
      <c r="T74" s="165"/>
      <c r="U74" s="165"/>
      <c r="V74" s="165"/>
      <c r="W74" s="165"/>
      <c r="X74" s="219"/>
      <c r="Y74" s="219"/>
      <c r="Z74" s="219"/>
      <c r="AA74" s="220"/>
      <c r="AB74" s="166"/>
      <c r="AC74" s="171" t="s">
        <v>90</v>
      </c>
      <c r="AD74" s="171" t="s">
        <v>91</v>
      </c>
      <c r="AE74" s="165"/>
      <c r="AF74" s="165"/>
      <c r="AG74" s="129"/>
      <c r="AH74" s="129"/>
      <c r="AI74" s="129"/>
      <c r="AJ74" s="203"/>
      <c r="AK74" s="203"/>
      <c r="AL74" s="203"/>
      <c r="AM74" s="203"/>
      <c r="AN74" s="129"/>
      <c r="AO74" s="129"/>
      <c r="AP74" s="129"/>
      <c r="AQ74" s="130"/>
    </row>
    <row r="75" spans="1:43" s="128" customFormat="1" ht="15.75" x14ac:dyDescent="0.2">
      <c r="A75" s="59"/>
      <c r="B75" s="223"/>
      <c r="C75" s="264" t="s">
        <v>213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65"/>
      <c r="R75" s="165"/>
      <c r="S75" s="165"/>
      <c r="T75" s="165"/>
      <c r="U75" s="165"/>
      <c r="V75" s="165"/>
      <c r="W75" s="165"/>
      <c r="X75" s="219"/>
      <c r="Y75" s="219"/>
      <c r="Z75" s="219"/>
      <c r="AA75" s="220"/>
      <c r="AB75" s="166"/>
      <c r="AC75" s="171" t="s">
        <v>23</v>
      </c>
      <c r="AD75" s="171" t="s">
        <v>92</v>
      </c>
      <c r="AE75" s="165"/>
      <c r="AF75" s="165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4"/>
    </row>
    <row r="76" spans="1:43" s="128" customFormat="1" ht="15.75" x14ac:dyDescent="0.2">
      <c r="A76" s="59"/>
      <c r="B76" s="219"/>
      <c r="C76" s="263" t="s">
        <v>221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65"/>
      <c r="R76" s="165"/>
      <c r="S76" s="165"/>
      <c r="T76" s="167"/>
      <c r="U76" s="167"/>
      <c r="V76" s="167"/>
      <c r="W76" s="167"/>
      <c r="X76" s="219"/>
      <c r="Y76" s="219"/>
      <c r="Z76" s="219"/>
      <c r="AA76" s="220"/>
      <c r="AB76" s="166"/>
      <c r="AC76" s="170" t="s">
        <v>93</v>
      </c>
      <c r="AD76" s="170" t="s">
        <v>94</v>
      </c>
      <c r="AE76" s="165"/>
      <c r="AF76" s="167"/>
      <c r="AG76" s="129"/>
      <c r="AH76" s="129"/>
      <c r="AI76" s="129"/>
      <c r="AJ76" s="203"/>
      <c r="AK76" s="203"/>
      <c r="AL76" s="203"/>
      <c r="AM76" s="203"/>
      <c r="AN76" s="129"/>
      <c r="AO76" s="129"/>
      <c r="AP76" s="129"/>
      <c r="AQ76" s="130"/>
    </row>
    <row r="77" spans="1:43" s="128" customFormat="1" ht="15.75" x14ac:dyDescent="0.2">
      <c r="A77" s="59"/>
      <c r="B77" s="219"/>
      <c r="C77" s="263" t="s">
        <v>220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65"/>
      <c r="R77" s="165"/>
      <c r="S77" s="165"/>
      <c r="T77" s="167"/>
      <c r="U77" s="167"/>
      <c r="V77" s="167"/>
      <c r="W77" s="167"/>
      <c r="X77" s="219"/>
      <c r="Y77" s="219"/>
      <c r="Z77" s="219"/>
      <c r="AA77" s="220"/>
      <c r="AB77" s="166"/>
      <c r="AC77" s="257"/>
      <c r="AD77" s="170" t="s">
        <v>95</v>
      </c>
      <c r="AE77" s="165"/>
      <c r="AF77" s="167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4"/>
    </row>
    <row r="78" spans="1:43" s="128" customFormat="1" ht="15.75" x14ac:dyDescent="0.2">
      <c r="A78" s="59"/>
      <c r="B78" s="219"/>
      <c r="C78" s="264" t="s">
        <v>235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65"/>
      <c r="R78" s="165"/>
      <c r="S78" s="165"/>
      <c r="T78" s="167"/>
      <c r="U78" s="167"/>
      <c r="V78" s="167"/>
      <c r="W78" s="167"/>
      <c r="X78" s="219"/>
      <c r="Y78" s="219"/>
      <c r="Z78" s="219"/>
      <c r="AA78" s="220"/>
      <c r="AB78" s="166"/>
      <c r="AC78" s="171"/>
      <c r="AD78" s="171"/>
      <c r="AE78" s="165"/>
      <c r="AF78" s="167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4"/>
    </row>
    <row r="79" spans="1:43" s="128" customFormat="1" ht="15.75" x14ac:dyDescent="0.2">
      <c r="A79" s="59"/>
      <c r="B79" s="219"/>
      <c r="C79" s="262" t="s">
        <v>234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65"/>
      <c r="R79" s="165"/>
      <c r="S79" s="165"/>
      <c r="T79" s="167"/>
      <c r="U79" s="167"/>
      <c r="V79" s="167"/>
      <c r="W79" s="167"/>
      <c r="X79" s="219"/>
      <c r="Y79" s="219"/>
      <c r="Z79" s="219"/>
      <c r="AA79" s="220"/>
      <c r="AB79" s="166"/>
      <c r="AC79" s="171"/>
      <c r="AD79" s="171"/>
      <c r="AE79" s="165"/>
      <c r="AF79" s="167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4"/>
    </row>
    <row r="80" spans="1:43" s="128" customFormat="1" ht="15.75" x14ac:dyDescent="0.2">
      <c r="A80" s="59"/>
      <c r="B80" s="219"/>
      <c r="C80" s="262" t="s">
        <v>202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65"/>
      <c r="R80" s="165"/>
      <c r="S80" s="165"/>
      <c r="T80" s="167"/>
      <c r="U80" s="167"/>
      <c r="V80" s="167"/>
      <c r="W80" s="167"/>
      <c r="X80" s="219"/>
      <c r="Y80" s="219"/>
      <c r="Z80" s="219"/>
      <c r="AA80" s="220"/>
      <c r="AB80" s="166"/>
      <c r="AE80" s="165"/>
      <c r="AF80" s="167"/>
      <c r="AG80" s="129"/>
      <c r="AH80" s="129"/>
      <c r="AI80" s="129"/>
      <c r="AJ80" s="203"/>
      <c r="AK80" s="203"/>
      <c r="AL80" s="203"/>
      <c r="AM80" s="203"/>
      <c r="AN80" s="129"/>
      <c r="AO80" s="129"/>
      <c r="AP80" s="129"/>
      <c r="AQ80" s="130"/>
    </row>
    <row r="81" spans="1:43" s="128" customFormat="1" ht="15.75" x14ac:dyDescent="0.2">
      <c r="A81" s="59"/>
      <c r="B81" s="219"/>
      <c r="C81" s="265" t="s">
        <v>160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65"/>
      <c r="R81" s="165"/>
      <c r="S81" s="165"/>
      <c r="T81" s="167"/>
      <c r="U81" s="167"/>
      <c r="V81" s="167"/>
      <c r="W81" s="167"/>
      <c r="X81" s="219"/>
      <c r="Y81" s="219"/>
      <c r="Z81" s="219"/>
      <c r="AA81" s="220"/>
      <c r="AB81" s="166"/>
      <c r="AC81" s="266"/>
      <c r="AF81" s="167"/>
      <c r="AG81" s="129"/>
      <c r="AH81" s="129"/>
      <c r="AI81" s="129"/>
      <c r="AJ81" s="203"/>
      <c r="AK81" s="203"/>
      <c r="AL81" s="203"/>
      <c r="AM81" s="203"/>
      <c r="AN81" s="129"/>
      <c r="AO81" s="129"/>
      <c r="AP81" s="129"/>
      <c r="AQ81" s="130"/>
    </row>
    <row r="82" spans="1:43" s="128" customFormat="1" ht="16.5" thickBot="1" x14ac:dyDescent="0.25">
      <c r="A82" s="179"/>
      <c r="B82" s="344"/>
      <c r="C82" s="69" t="s">
        <v>227</v>
      </c>
      <c r="D82" s="180"/>
      <c r="E82" s="181"/>
      <c r="F82" s="181"/>
      <c r="G82" s="181"/>
      <c r="H82" s="181"/>
      <c r="I82" s="181"/>
      <c r="J82" s="181"/>
      <c r="K82" s="180"/>
      <c r="L82" s="180"/>
      <c r="M82" s="180"/>
      <c r="N82" s="180"/>
      <c r="O82" s="180"/>
      <c r="P82" s="180"/>
      <c r="Q82" s="180"/>
      <c r="R82" s="180"/>
      <c r="S82" s="180"/>
      <c r="T82" s="182"/>
      <c r="U82" s="183"/>
      <c r="V82" s="183"/>
      <c r="W82" s="183"/>
      <c r="X82" s="183"/>
      <c r="Y82" s="183"/>
      <c r="Z82" s="183"/>
      <c r="AA82" s="184"/>
      <c r="AB82" s="414" t="s">
        <v>26</v>
      </c>
      <c r="AC82" s="509"/>
      <c r="AD82" s="415"/>
      <c r="AE82" s="415"/>
      <c r="AF82" s="415"/>
      <c r="AG82" s="415"/>
      <c r="AH82" s="415"/>
      <c r="AI82" s="415"/>
      <c r="AJ82" s="415"/>
      <c r="AK82" s="415"/>
      <c r="AL82" s="415"/>
      <c r="AM82" s="415"/>
      <c r="AN82" s="415"/>
      <c r="AO82" s="415"/>
      <c r="AP82" s="415"/>
      <c r="AQ82" s="416"/>
    </row>
    <row r="83" spans="1:43" s="128" customFormat="1" ht="24.95" customHeight="1" x14ac:dyDescent="0.2">
      <c r="A83" s="380"/>
      <c r="B83" s="381"/>
      <c r="C83" s="382"/>
      <c r="D83" s="441" t="s">
        <v>134</v>
      </c>
      <c r="E83" s="442"/>
      <c r="F83" s="442"/>
      <c r="G83" s="442"/>
      <c r="H83" s="442"/>
      <c r="I83" s="442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3"/>
      <c r="Y83" s="443"/>
      <c r="Z83" s="443"/>
      <c r="AA83" s="444"/>
      <c r="AB83" s="449" t="s">
        <v>102</v>
      </c>
      <c r="AC83" s="450"/>
      <c r="AD83" s="450"/>
      <c r="AE83" s="450"/>
      <c r="AF83" s="450"/>
      <c r="AG83" s="450"/>
      <c r="AH83" s="450"/>
      <c r="AI83" s="450"/>
      <c r="AJ83" s="450"/>
      <c r="AK83" s="450"/>
      <c r="AL83" s="450"/>
      <c r="AM83" s="450"/>
      <c r="AN83" s="450"/>
      <c r="AO83" s="450"/>
      <c r="AP83" s="450"/>
      <c r="AQ83" s="451"/>
    </row>
    <row r="84" spans="1:43" s="128" customFormat="1" ht="24.95" customHeight="1" x14ac:dyDescent="0.2">
      <c r="A84" s="359" t="s">
        <v>133</v>
      </c>
      <c r="B84" s="360"/>
      <c r="C84" s="361"/>
      <c r="D84" s="445"/>
      <c r="E84" s="446"/>
      <c r="F84" s="446"/>
      <c r="G84" s="446"/>
      <c r="H84" s="446"/>
      <c r="I84" s="446"/>
      <c r="J84" s="446"/>
      <c r="K84" s="446"/>
      <c r="L84" s="446"/>
      <c r="M84" s="446"/>
      <c r="N84" s="446"/>
      <c r="O84" s="446"/>
      <c r="P84" s="446"/>
      <c r="Q84" s="446"/>
      <c r="R84" s="446"/>
      <c r="S84" s="446"/>
      <c r="T84" s="446"/>
      <c r="U84" s="446"/>
      <c r="V84" s="446"/>
      <c r="W84" s="446"/>
      <c r="X84" s="447"/>
      <c r="Y84" s="447"/>
      <c r="Z84" s="447"/>
      <c r="AA84" s="448"/>
      <c r="AB84" s="376"/>
      <c r="AC84" s="452"/>
      <c r="AD84" s="452"/>
      <c r="AE84" s="452"/>
      <c r="AF84" s="452"/>
      <c r="AG84" s="452"/>
      <c r="AH84" s="452"/>
      <c r="AI84" s="452"/>
      <c r="AJ84" s="452"/>
      <c r="AK84" s="452"/>
      <c r="AL84" s="452"/>
      <c r="AM84" s="452"/>
      <c r="AN84" s="452"/>
      <c r="AO84" s="452"/>
      <c r="AP84" s="452"/>
      <c r="AQ84" s="453"/>
    </row>
    <row r="85" spans="1:43" s="128" customFormat="1" ht="15.95" customHeight="1" x14ac:dyDescent="0.2">
      <c r="A85" s="362"/>
      <c r="B85" s="363"/>
      <c r="C85" s="364"/>
      <c r="D85" s="5" t="s">
        <v>72</v>
      </c>
      <c r="E85" s="123"/>
      <c r="F85" s="123"/>
      <c r="G85" s="123"/>
      <c r="H85" s="123"/>
      <c r="I85" s="133" t="str">
        <f>(D9)</f>
        <v>PROFIL OGÓLNOAKADEMICKI</v>
      </c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9"/>
      <c r="Y85" s="129"/>
      <c r="Z85" s="129"/>
      <c r="AA85" s="129"/>
      <c r="AB85" s="122"/>
      <c r="AC85" s="131"/>
      <c r="AD85" s="131"/>
      <c r="AE85" s="131"/>
      <c r="AF85" s="131"/>
      <c r="AG85" s="131"/>
      <c r="AH85" s="131"/>
      <c r="AI85" s="131"/>
      <c r="AJ85" s="205"/>
      <c r="AK85" s="205"/>
      <c r="AL85" s="205"/>
      <c r="AM85" s="205"/>
      <c r="AN85" s="131"/>
      <c r="AO85" s="131"/>
      <c r="AP85" s="131"/>
      <c r="AQ85" s="132"/>
    </row>
    <row r="86" spans="1:43" s="128" customFormat="1" ht="15.95" customHeight="1" x14ac:dyDescent="0.2">
      <c r="A86" s="376"/>
      <c r="B86" s="377"/>
      <c r="C86" s="378"/>
      <c r="D86" s="5" t="s">
        <v>58</v>
      </c>
      <c r="E86" s="131"/>
      <c r="F86" s="131"/>
      <c r="G86" s="131"/>
      <c r="H86" s="131"/>
      <c r="I86" s="133" t="str">
        <f>(D10)</f>
        <v>STUDIA PIERWSZEGO STOPNIA (4-letnie, inżynierskie)</v>
      </c>
      <c r="J86" s="9"/>
      <c r="K86" s="131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5"/>
      <c r="W86" s="5"/>
      <c r="X86" s="9"/>
      <c r="Y86" s="5"/>
      <c r="Z86" s="5"/>
      <c r="AA86" s="5"/>
      <c r="AB86" s="411"/>
      <c r="AC86" s="412"/>
      <c r="AD86" s="412"/>
      <c r="AE86" s="412"/>
      <c r="AF86" s="412"/>
      <c r="AG86" s="412"/>
      <c r="AH86" s="412"/>
      <c r="AI86" s="412"/>
      <c r="AJ86" s="412"/>
      <c r="AK86" s="412"/>
      <c r="AL86" s="412"/>
      <c r="AM86" s="412"/>
      <c r="AN86" s="412"/>
      <c r="AO86" s="412"/>
      <c r="AP86" s="412"/>
      <c r="AQ86" s="413"/>
    </row>
    <row r="87" spans="1:43" s="128" customFormat="1" ht="15.95" customHeight="1" x14ac:dyDescent="0.2">
      <c r="A87" s="379" t="s">
        <v>73</v>
      </c>
      <c r="B87" s="377"/>
      <c r="C87" s="378"/>
      <c r="D87" s="5" t="s">
        <v>57</v>
      </c>
      <c r="E87" s="131"/>
      <c r="F87" s="131"/>
      <c r="G87" s="5"/>
      <c r="H87" s="5"/>
      <c r="I87" s="133" t="str">
        <f>(D11)</f>
        <v>STUDIA STACJONARNE</v>
      </c>
      <c r="J87" s="9"/>
      <c r="K87" s="133"/>
      <c r="L87" s="133"/>
      <c r="M87" s="134"/>
      <c r="N87" s="131"/>
      <c r="O87" s="133"/>
      <c r="P87" s="133"/>
      <c r="Q87" s="133"/>
      <c r="R87" s="133"/>
      <c r="S87" s="133"/>
      <c r="T87" s="133"/>
      <c r="U87" s="133"/>
      <c r="V87" s="5"/>
      <c r="W87" s="5"/>
      <c r="X87" s="9"/>
      <c r="Y87" s="121"/>
      <c r="Z87" s="121"/>
      <c r="AA87" s="121"/>
      <c r="AB87" s="411" t="s">
        <v>103</v>
      </c>
      <c r="AC87" s="412"/>
      <c r="AD87" s="412"/>
      <c r="AE87" s="412"/>
      <c r="AF87" s="412"/>
      <c r="AG87" s="412"/>
      <c r="AH87" s="412"/>
      <c r="AI87" s="412"/>
      <c r="AJ87" s="412"/>
      <c r="AK87" s="412"/>
      <c r="AL87" s="412"/>
      <c r="AM87" s="412"/>
      <c r="AN87" s="412"/>
      <c r="AO87" s="412"/>
      <c r="AP87" s="412"/>
      <c r="AQ87" s="413"/>
    </row>
    <row r="88" spans="1:43" s="128" customFormat="1" ht="15.95" customHeight="1" x14ac:dyDescent="0.2">
      <c r="A88" s="411" t="s">
        <v>37</v>
      </c>
      <c r="B88" s="412"/>
      <c r="C88" s="454"/>
      <c r="D88" s="5" t="s">
        <v>0</v>
      </c>
      <c r="E88" s="5"/>
      <c r="F88" s="5"/>
      <c r="G88" s="5"/>
      <c r="H88" s="5"/>
      <c r="I88" s="133" t="str">
        <f>(D8)</f>
        <v>ARCHITEKTURA</v>
      </c>
      <c r="J88" s="9"/>
      <c r="K88" s="133"/>
      <c r="L88" s="133"/>
      <c r="M88" s="133"/>
      <c r="N88" s="131"/>
      <c r="O88" s="133"/>
      <c r="P88" s="133"/>
      <c r="Q88" s="133"/>
      <c r="R88" s="133"/>
      <c r="S88" s="133"/>
      <c r="T88" s="133"/>
      <c r="U88" s="133"/>
      <c r="V88" s="5"/>
      <c r="W88" s="5"/>
      <c r="X88" s="9"/>
      <c r="Y88" s="121"/>
      <c r="Z88" s="121"/>
      <c r="AA88" s="121"/>
      <c r="AB88" s="411" t="s">
        <v>71</v>
      </c>
      <c r="AC88" s="412"/>
      <c r="AD88" s="412"/>
      <c r="AE88" s="412"/>
      <c r="AF88" s="412"/>
      <c r="AG88" s="412"/>
      <c r="AH88" s="412"/>
      <c r="AI88" s="412"/>
      <c r="AJ88" s="412"/>
      <c r="AK88" s="412"/>
      <c r="AL88" s="412"/>
      <c r="AM88" s="412"/>
      <c r="AN88" s="412"/>
      <c r="AO88" s="412"/>
      <c r="AP88" s="412"/>
      <c r="AQ88" s="413"/>
    </row>
    <row r="89" spans="1:43" s="128" customFormat="1" ht="15.95" customHeight="1" x14ac:dyDescent="0.2">
      <c r="A89" s="379" t="s">
        <v>38</v>
      </c>
      <c r="B89" s="377"/>
      <c r="C89" s="378"/>
      <c r="D89" s="11" t="s">
        <v>1</v>
      </c>
      <c r="E89" s="5"/>
      <c r="F89" s="5"/>
      <c r="G89" s="5"/>
      <c r="H89" s="5"/>
      <c r="I89" s="224" t="s">
        <v>24</v>
      </c>
      <c r="J89" s="9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5"/>
      <c r="W89" s="5"/>
      <c r="X89" s="9"/>
      <c r="Y89" s="5"/>
      <c r="Z89" s="5"/>
      <c r="AA89" s="5"/>
      <c r="AB89" s="379"/>
      <c r="AC89" s="377"/>
      <c r="AD89" s="377"/>
      <c r="AE89" s="377"/>
      <c r="AF89" s="377"/>
      <c r="AG89" s="377"/>
      <c r="AH89" s="377"/>
      <c r="AI89" s="377"/>
      <c r="AJ89" s="377"/>
      <c r="AK89" s="377"/>
      <c r="AL89" s="377"/>
      <c r="AM89" s="377"/>
      <c r="AN89" s="377"/>
      <c r="AO89" s="377"/>
      <c r="AP89" s="377"/>
      <c r="AQ89" s="455"/>
    </row>
    <row r="90" spans="1:43" s="128" customFormat="1" ht="15.95" customHeight="1" thickBot="1" x14ac:dyDescent="0.25">
      <c r="A90" s="456"/>
      <c r="B90" s="457"/>
      <c r="C90" s="458"/>
      <c r="D90" s="135"/>
      <c r="E90" s="69"/>
      <c r="F90" s="69"/>
      <c r="G90" s="69"/>
      <c r="H90" s="69"/>
      <c r="I90" s="69"/>
      <c r="J90" s="69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24"/>
      <c r="W90" s="124"/>
      <c r="X90" s="69"/>
      <c r="Y90" s="13"/>
      <c r="Z90" s="13"/>
      <c r="AA90" s="13"/>
      <c r="AB90" s="459"/>
      <c r="AC90" s="460"/>
      <c r="AD90" s="460"/>
      <c r="AE90" s="460"/>
      <c r="AF90" s="460"/>
      <c r="AG90" s="460"/>
      <c r="AH90" s="460"/>
      <c r="AI90" s="460"/>
      <c r="AJ90" s="460"/>
      <c r="AK90" s="460"/>
      <c r="AL90" s="460"/>
      <c r="AM90" s="460"/>
      <c r="AN90" s="460"/>
      <c r="AO90" s="460"/>
      <c r="AP90" s="460"/>
      <c r="AQ90" s="461"/>
    </row>
    <row r="91" spans="1:43" s="128" customFormat="1" ht="6" customHeight="1" thickBot="1" x14ac:dyDescent="0.25">
      <c r="A91" s="137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202"/>
      <c r="AK91" s="202"/>
      <c r="AL91" s="202"/>
      <c r="AM91" s="202"/>
      <c r="AN91" s="126"/>
      <c r="AO91" s="126"/>
      <c r="AP91" s="138"/>
      <c r="AQ91" s="139"/>
    </row>
    <row r="92" spans="1:43" s="128" customFormat="1" x14ac:dyDescent="0.2">
      <c r="A92" s="383" t="s">
        <v>96</v>
      </c>
      <c r="B92" s="386" t="s">
        <v>63</v>
      </c>
      <c r="C92" s="387"/>
      <c r="D92" s="518" t="s">
        <v>3</v>
      </c>
      <c r="E92" s="519"/>
      <c r="F92" s="520"/>
      <c r="G92" s="393" t="s">
        <v>4</v>
      </c>
      <c r="H92" s="394"/>
      <c r="I92" s="394"/>
      <c r="J92" s="394"/>
      <c r="K92" s="394"/>
      <c r="L92" s="393" t="s">
        <v>74</v>
      </c>
      <c r="M92" s="394"/>
      <c r="N92" s="394"/>
      <c r="O92" s="394"/>
      <c r="P92" s="394"/>
      <c r="Q92" s="394"/>
      <c r="R92" s="394"/>
      <c r="S92" s="394"/>
      <c r="T92" s="394"/>
      <c r="U92" s="394"/>
      <c r="V92" s="394"/>
      <c r="W92" s="394"/>
      <c r="X92" s="394"/>
      <c r="Y92" s="394"/>
      <c r="Z92" s="394"/>
      <c r="AA92" s="394"/>
      <c r="AB92" s="394"/>
      <c r="AC92" s="394"/>
      <c r="AD92" s="394"/>
      <c r="AE92" s="394"/>
      <c r="AF92" s="394"/>
      <c r="AG92" s="394"/>
      <c r="AH92" s="394"/>
      <c r="AI92" s="394"/>
      <c r="AJ92" s="394"/>
      <c r="AK92" s="394"/>
      <c r="AL92" s="394"/>
      <c r="AM92" s="394"/>
      <c r="AN92" s="394"/>
      <c r="AO92" s="394"/>
      <c r="AP92" s="394"/>
      <c r="AQ92" s="395"/>
    </row>
    <row r="93" spans="1:43" s="128" customFormat="1" x14ac:dyDescent="0.2">
      <c r="A93" s="384"/>
      <c r="B93" s="388"/>
      <c r="C93" s="389"/>
      <c r="D93" s="521"/>
      <c r="E93" s="417"/>
      <c r="F93" s="522"/>
      <c r="G93" s="472" t="s">
        <v>5</v>
      </c>
      <c r="H93" s="438" t="s">
        <v>6</v>
      </c>
      <c r="I93" s="438"/>
      <c r="J93" s="438"/>
      <c r="K93" s="475"/>
      <c r="L93" s="405" t="s">
        <v>75</v>
      </c>
      <c r="M93" s="406"/>
      <c r="N93" s="406"/>
      <c r="O93" s="407"/>
      <c r="P93" s="405" t="s">
        <v>76</v>
      </c>
      <c r="Q93" s="406"/>
      <c r="R93" s="406"/>
      <c r="S93" s="407"/>
      <c r="T93" s="405" t="s">
        <v>77</v>
      </c>
      <c r="U93" s="406"/>
      <c r="V93" s="406"/>
      <c r="W93" s="407"/>
      <c r="X93" s="405" t="s">
        <v>78</v>
      </c>
      <c r="Y93" s="406"/>
      <c r="Z93" s="406"/>
      <c r="AA93" s="407"/>
      <c r="AB93" s="405" t="s">
        <v>79</v>
      </c>
      <c r="AC93" s="406"/>
      <c r="AD93" s="406"/>
      <c r="AE93" s="407"/>
      <c r="AF93" s="405" t="s">
        <v>80</v>
      </c>
      <c r="AG93" s="406"/>
      <c r="AH93" s="406"/>
      <c r="AI93" s="407"/>
      <c r="AJ93" s="405" t="s">
        <v>81</v>
      </c>
      <c r="AK93" s="406"/>
      <c r="AL93" s="406"/>
      <c r="AM93" s="407"/>
      <c r="AN93" s="405" t="s">
        <v>81</v>
      </c>
      <c r="AO93" s="406"/>
      <c r="AP93" s="406"/>
      <c r="AQ93" s="407"/>
    </row>
    <row r="94" spans="1:43" s="128" customFormat="1" ht="12.75" customHeight="1" x14ac:dyDescent="0.2">
      <c r="A94" s="384"/>
      <c r="B94" s="388"/>
      <c r="C94" s="389"/>
      <c r="D94" s="481" t="s">
        <v>7</v>
      </c>
      <c r="E94" s="483" t="s">
        <v>8</v>
      </c>
      <c r="F94" s="400" t="s">
        <v>39</v>
      </c>
      <c r="G94" s="473"/>
      <c r="H94" s="438" t="s">
        <v>9</v>
      </c>
      <c r="I94" s="438" t="s">
        <v>10</v>
      </c>
      <c r="J94" s="438" t="s">
        <v>82</v>
      </c>
      <c r="K94" s="475" t="s">
        <v>36</v>
      </c>
      <c r="L94" s="478" t="s">
        <v>101</v>
      </c>
      <c r="M94" s="479"/>
      <c r="N94" s="479"/>
      <c r="O94" s="479"/>
      <c r="P94" s="479"/>
      <c r="Q94" s="479"/>
      <c r="R94" s="479"/>
      <c r="S94" s="479"/>
      <c r="T94" s="479"/>
      <c r="U94" s="479"/>
      <c r="V94" s="479"/>
      <c r="W94" s="479"/>
      <c r="X94" s="479"/>
      <c r="Y94" s="479"/>
      <c r="Z94" s="479"/>
      <c r="AA94" s="479"/>
      <c r="AB94" s="479"/>
      <c r="AC94" s="479"/>
      <c r="AD94" s="479"/>
      <c r="AE94" s="479"/>
      <c r="AF94" s="479"/>
      <c r="AG94" s="479"/>
      <c r="AH94" s="479"/>
      <c r="AI94" s="479"/>
      <c r="AJ94" s="479"/>
      <c r="AK94" s="479"/>
      <c r="AL94" s="479"/>
      <c r="AM94" s="479"/>
      <c r="AN94" s="479"/>
      <c r="AO94" s="479"/>
      <c r="AP94" s="479"/>
      <c r="AQ94" s="480"/>
    </row>
    <row r="95" spans="1:43" s="128" customFormat="1" x14ac:dyDescent="0.2">
      <c r="A95" s="384"/>
      <c r="B95" s="388"/>
      <c r="C95" s="389"/>
      <c r="D95" s="481"/>
      <c r="E95" s="484"/>
      <c r="F95" s="401"/>
      <c r="G95" s="473"/>
      <c r="H95" s="438"/>
      <c r="I95" s="438"/>
      <c r="J95" s="438"/>
      <c r="K95" s="475"/>
      <c r="L95" s="398" t="s">
        <v>9</v>
      </c>
      <c r="M95" s="396" t="s">
        <v>10</v>
      </c>
      <c r="N95" s="408" t="s">
        <v>11</v>
      </c>
      <c r="O95" s="400" t="s">
        <v>83</v>
      </c>
      <c r="P95" s="398" t="s">
        <v>9</v>
      </c>
      <c r="Q95" s="396" t="s">
        <v>10</v>
      </c>
      <c r="R95" s="408" t="s">
        <v>11</v>
      </c>
      <c r="S95" s="400" t="s">
        <v>83</v>
      </c>
      <c r="T95" s="398" t="s">
        <v>9</v>
      </c>
      <c r="U95" s="396" t="s">
        <v>10</v>
      </c>
      <c r="V95" s="408" t="s">
        <v>11</v>
      </c>
      <c r="W95" s="400" t="s">
        <v>83</v>
      </c>
      <c r="X95" s="398" t="s">
        <v>9</v>
      </c>
      <c r="Y95" s="396" t="s">
        <v>10</v>
      </c>
      <c r="Z95" s="408" t="s">
        <v>11</v>
      </c>
      <c r="AA95" s="400" t="s">
        <v>83</v>
      </c>
      <c r="AB95" s="398" t="s">
        <v>9</v>
      </c>
      <c r="AC95" s="396" t="s">
        <v>10</v>
      </c>
      <c r="AD95" s="408" t="s">
        <v>11</v>
      </c>
      <c r="AE95" s="400" t="s">
        <v>83</v>
      </c>
      <c r="AF95" s="398" t="s">
        <v>9</v>
      </c>
      <c r="AG95" s="396" t="s">
        <v>10</v>
      </c>
      <c r="AH95" s="408" t="s">
        <v>11</v>
      </c>
      <c r="AI95" s="400" t="s">
        <v>83</v>
      </c>
      <c r="AJ95" s="398" t="s">
        <v>9</v>
      </c>
      <c r="AK95" s="396" t="s">
        <v>10</v>
      </c>
      <c r="AL95" s="408" t="s">
        <v>11</v>
      </c>
      <c r="AM95" s="400" t="s">
        <v>83</v>
      </c>
      <c r="AN95" s="398" t="s">
        <v>9</v>
      </c>
      <c r="AO95" s="396" t="s">
        <v>10</v>
      </c>
      <c r="AP95" s="408" t="s">
        <v>11</v>
      </c>
      <c r="AQ95" s="400" t="s">
        <v>83</v>
      </c>
    </row>
    <row r="96" spans="1:43" s="128" customFormat="1" ht="13.5" thickBot="1" x14ac:dyDescent="0.25">
      <c r="A96" s="384"/>
      <c r="B96" s="388"/>
      <c r="C96" s="389"/>
      <c r="D96" s="508"/>
      <c r="E96" s="484"/>
      <c r="F96" s="401"/>
      <c r="G96" s="473"/>
      <c r="H96" s="396"/>
      <c r="I96" s="396"/>
      <c r="J96" s="396"/>
      <c r="K96" s="487"/>
      <c r="L96" s="471"/>
      <c r="M96" s="417"/>
      <c r="N96" s="418"/>
      <c r="O96" s="401"/>
      <c r="P96" s="471"/>
      <c r="Q96" s="417"/>
      <c r="R96" s="418"/>
      <c r="S96" s="401"/>
      <c r="T96" s="471"/>
      <c r="U96" s="417"/>
      <c r="V96" s="418"/>
      <c r="W96" s="401"/>
      <c r="X96" s="471"/>
      <c r="Y96" s="417"/>
      <c r="Z96" s="418"/>
      <c r="AA96" s="401"/>
      <c r="AB96" s="471"/>
      <c r="AC96" s="417"/>
      <c r="AD96" s="418"/>
      <c r="AE96" s="401"/>
      <c r="AF96" s="471"/>
      <c r="AG96" s="417"/>
      <c r="AH96" s="418"/>
      <c r="AI96" s="401"/>
      <c r="AJ96" s="471"/>
      <c r="AK96" s="417"/>
      <c r="AL96" s="418"/>
      <c r="AM96" s="401"/>
      <c r="AN96" s="471"/>
      <c r="AO96" s="417"/>
      <c r="AP96" s="418"/>
      <c r="AQ96" s="401"/>
    </row>
    <row r="97" spans="1:43" s="89" customFormat="1" ht="18" customHeight="1" thickBot="1" x14ac:dyDescent="0.25">
      <c r="A97" s="141" t="s">
        <v>27</v>
      </c>
      <c r="B97" s="434" t="s">
        <v>171</v>
      </c>
      <c r="C97" s="434"/>
      <c r="D97" s="435"/>
      <c r="E97" s="436"/>
      <c r="F97" s="270"/>
      <c r="G97" s="271"/>
      <c r="H97" s="437"/>
      <c r="I97" s="437"/>
      <c r="J97" s="437"/>
      <c r="K97" s="437"/>
      <c r="L97" s="419"/>
      <c r="M97" s="419"/>
      <c r="N97" s="419"/>
      <c r="O97" s="419"/>
      <c r="P97" s="419"/>
      <c r="Q97" s="419"/>
      <c r="R97" s="419"/>
      <c r="S97" s="419"/>
      <c r="T97" s="419"/>
      <c r="U97" s="419"/>
      <c r="V97" s="419"/>
      <c r="W97" s="419"/>
      <c r="X97" s="419"/>
      <c r="Y97" s="419"/>
      <c r="Z97" s="419"/>
      <c r="AA97" s="419"/>
      <c r="AB97" s="419"/>
      <c r="AC97" s="419"/>
      <c r="AD97" s="419"/>
      <c r="AE97" s="419"/>
      <c r="AF97" s="419"/>
      <c r="AG97" s="419"/>
      <c r="AH97" s="419"/>
      <c r="AI97" s="419"/>
      <c r="AJ97" s="419"/>
      <c r="AK97" s="419"/>
      <c r="AL97" s="419"/>
      <c r="AM97" s="419"/>
      <c r="AN97" s="419"/>
      <c r="AO97" s="419"/>
      <c r="AP97" s="419"/>
      <c r="AQ97" s="420"/>
    </row>
    <row r="98" spans="1:43" s="89" customFormat="1" ht="18" customHeight="1" x14ac:dyDescent="0.2">
      <c r="A98" s="24" t="s">
        <v>13</v>
      </c>
      <c r="B98" s="355" t="s">
        <v>127</v>
      </c>
      <c r="C98" s="356"/>
      <c r="D98" s="185">
        <v>0</v>
      </c>
      <c r="E98" s="242">
        <v>1</v>
      </c>
      <c r="F98" s="237">
        <v>3</v>
      </c>
      <c r="G98" s="23">
        <f t="shared" ref="G98:G101" si="7">SUM(H98:K98)</f>
        <v>45</v>
      </c>
      <c r="H98" s="188">
        <v>15</v>
      </c>
      <c r="I98" s="188">
        <v>30</v>
      </c>
      <c r="J98" s="188">
        <v>0</v>
      </c>
      <c r="K98" s="237">
        <v>0</v>
      </c>
      <c r="L98" s="283">
        <v>15</v>
      </c>
      <c r="M98" s="284">
        <v>30</v>
      </c>
      <c r="N98" s="284"/>
      <c r="O98" s="285"/>
      <c r="P98" s="286"/>
      <c r="Q98" s="284"/>
      <c r="R98" s="284"/>
      <c r="S98" s="285"/>
      <c r="T98" s="286"/>
      <c r="U98" s="284"/>
      <c r="V98" s="284"/>
      <c r="W98" s="285"/>
      <c r="X98" s="286"/>
      <c r="Y98" s="284"/>
      <c r="Z98" s="284"/>
      <c r="AA98" s="285"/>
      <c r="AB98" s="286"/>
      <c r="AC98" s="284"/>
      <c r="AD98" s="284"/>
      <c r="AE98" s="285"/>
      <c r="AF98" s="286"/>
      <c r="AG98" s="284"/>
      <c r="AH98" s="284"/>
      <c r="AI98" s="285"/>
      <c r="AJ98" s="286"/>
      <c r="AK98" s="284"/>
      <c r="AL98" s="284"/>
      <c r="AM98" s="285"/>
      <c r="AN98" s="286"/>
      <c r="AO98" s="284"/>
      <c r="AP98" s="284"/>
      <c r="AQ98" s="281"/>
    </row>
    <row r="99" spans="1:43" s="89" customFormat="1" ht="18" customHeight="1" x14ac:dyDescent="0.2">
      <c r="A99" s="188" t="s">
        <v>14</v>
      </c>
      <c r="B99" s="371" t="s">
        <v>126</v>
      </c>
      <c r="C99" s="358"/>
      <c r="D99" s="188">
        <v>0</v>
      </c>
      <c r="E99" s="188">
        <v>2</v>
      </c>
      <c r="F99" s="188">
        <v>5</v>
      </c>
      <c r="G99" s="77">
        <f t="shared" si="7"/>
        <v>60</v>
      </c>
      <c r="H99" s="188">
        <v>15</v>
      </c>
      <c r="I99" s="188">
        <v>45</v>
      </c>
      <c r="J99" s="188">
        <v>0</v>
      </c>
      <c r="K99" s="237">
        <v>0</v>
      </c>
      <c r="L99" s="287">
        <v>15</v>
      </c>
      <c r="M99" s="288"/>
      <c r="N99" s="288">
        <v>45</v>
      </c>
      <c r="O99" s="289"/>
      <c r="P99" s="290"/>
      <c r="Q99" s="288"/>
      <c r="R99" s="288"/>
      <c r="S99" s="289"/>
      <c r="T99" s="290"/>
      <c r="U99" s="288"/>
      <c r="V99" s="288"/>
      <c r="W99" s="289"/>
      <c r="X99" s="290"/>
      <c r="Y99" s="288"/>
      <c r="Z99" s="288"/>
      <c r="AA99" s="289"/>
      <c r="AB99" s="290"/>
      <c r="AC99" s="288"/>
      <c r="AD99" s="288"/>
      <c r="AE99" s="289"/>
      <c r="AF99" s="290"/>
      <c r="AG99" s="288"/>
      <c r="AH99" s="288"/>
      <c r="AI99" s="289"/>
      <c r="AJ99" s="290"/>
      <c r="AK99" s="288"/>
      <c r="AL99" s="288"/>
      <c r="AM99" s="289"/>
      <c r="AN99" s="290"/>
      <c r="AO99" s="288"/>
      <c r="AP99" s="288"/>
      <c r="AQ99" s="282"/>
    </row>
    <row r="100" spans="1:43" s="89" customFormat="1" ht="18" customHeight="1" x14ac:dyDescent="0.2">
      <c r="A100" s="234" t="s">
        <v>15</v>
      </c>
      <c r="B100" s="357" t="s">
        <v>121</v>
      </c>
      <c r="C100" s="358"/>
      <c r="D100" s="189">
        <v>1</v>
      </c>
      <c r="E100" s="190">
        <v>1</v>
      </c>
      <c r="F100" s="193">
        <v>2</v>
      </c>
      <c r="G100" s="36">
        <f t="shared" si="7"/>
        <v>30</v>
      </c>
      <c r="H100" s="188">
        <v>15</v>
      </c>
      <c r="I100" s="188">
        <v>0</v>
      </c>
      <c r="J100" s="188">
        <v>0</v>
      </c>
      <c r="K100" s="188">
        <v>15</v>
      </c>
      <c r="L100" s="287"/>
      <c r="M100" s="288"/>
      <c r="N100" s="288"/>
      <c r="O100" s="289"/>
      <c r="P100" s="291">
        <v>15</v>
      </c>
      <c r="Q100" s="288"/>
      <c r="R100" s="288"/>
      <c r="S100" s="289">
        <v>15</v>
      </c>
      <c r="T100" s="290"/>
      <c r="U100" s="288"/>
      <c r="V100" s="288"/>
      <c r="W100" s="289"/>
      <c r="X100" s="290"/>
      <c r="Y100" s="288"/>
      <c r="Z100" s="288"/>
      <c r="AA100" s="289"/>
      <c r="AB100" s="290"/>
      <c r="AC100" s="288"/>
      <c r="AD100" s="288"/>
      <c r="AE100" s="289"/>
      <c r="AF100" s="290"/>
      <c r="AG100" s="288"/>
      <c r="AH100" s="288"/>
      <c r="AI100" s="289"/>
      <c r="AJ100" s="290"/>
      <c r="AK100" s="288"/>
      <c r="AL100" s="288"/>
      <c r="AM100" s="289"/>
      <c r="AN100" s="290"/>
      <c r="AO100" s="288"/>
      <c r="AP100" s="288"/>
      <c r="AQ100" s="282"/>
    </row>
    <row r="101" spans="1:43" s="89" customFormat="1" ht="18" customHeight="1" thickBot="1" x14ac:dyDescent="0.25">
      <c r="A101" s="234" t="s">
        <v>16</v>
      </c>
      <c r="B101" s="357" t="s">
        <v>117</v>
      </c>
      <c r="C101" s="358"/>
      <c r="D101" s="189">
        <v>1</v>
      </c>
      <c r="E101" s="190">
        <v>2</v>
      </c>
      <c r="F101" s="193">
        <v>5</v>
      </c>
      <c r="G101" s="36">
        <f t="shared" si="7"/>
        <v>60</v>
      </c>
      <c r="H101" s="188">
        <v>45</v>
      </c>
      <c r="I101" s="188">
        <v>0</v>
      </c>
      <c r="J101" s="188">
        <v>0</v>
      </c>
      <c r="K101" s="188">
        <v>15</v>
      </c>
      <c r="L101" s="287"/>
      <c r="M101" s="288"/>
      <c r="N101" s="288"/>
      <c r="O101" s="289"/>
      <c r="P101" s="290">
        <v>30</v>
      </c>
      <c r="Q101" s="288"/>
      <c r="R101" s="288"/>
      <c r="S101" s="289"/>
      <c r="T101" s="291">
        <v>15</v>
      </c>
      <c r="U101" s="288"/>
      <c r="V101" s="288"/>
      <c r="W101" s="289">
        <v>15</v>
      </c>
      <c r="X101" s="290"/>
      <c r="Y101" s="288"/>
      <c r="Z101" s="288"/>
      <c r="AA101" s="289"/>
      <c r="AB101" s="290"/>
      <c r="AC101" s="288"/>
      <c r="AD101" s="288"/>
      <c r="AE101" s="289"/>
      <c r="AF101" s="290"/>
      <c r="AG101" s="288"/>
      <c r="AH101" s="288"/>
      <c r="AI101" s="289"/>
      <c r="AJ101" s="290"/>
      <c r="AK101" s="288"/>
      <c r="AL101" s="288"/>
      <c r="AM101" s="289"/>
      <c r="AN101" s="290"/>
      <c r="AO101" s="288"/>
      <c r="AP101" s="288"/>
      <c r="AQ101" s="282"/>
    </row>
    <row r="102" spans="1:43" s="128" customFormat="1" ht="13.5" customHeight="1" thickTop="1" x14ac:dyDescent="0.2">
      <c r="A102" s="428"/>
      <c r="B102" s="372" t="s">
        <v>18</v>
      </c>
      <c r="C102" s="373"/>
      <c r="D102" s="428">
        <f t="shared" ref="D102:AQ102" si="8">SUM(D98:D101)</f>
        <v>2</v>
      </c>
      <c r="E102" s="428">
        <f t="shared" si="8"/>
        <v>6</v>
      </c>
      <c r="F102" s="428">
        <f t="shared" si="8"/>
        <v>15</v>
      </c>
      <c r="G102" s="430">
        <f t="shared" si="8"/>
        <v>195</v>
      </c>
      <c r="H102" s="428">
        <f t="shared" si="8"/>
        <v>90</v>
      </c>
      <c r="I102" s="428">
        <f t="shared" si="8"/>
        <v>75</v>
      </c>
      <c r="J102" s="428">
        <f t="shared" si="8"/>
        <v>0</v>
      </c>
      <c r="K102" s="421">
        <f t="shared" si="8"/>
        <v>30</v>
      </c>
      <c r="L102" s="148">
        <f t="shared" si="8"/>
        <v>30</v>
      </c>
      <c r="M102" s="149">
        <f t="shared" si="8"/>
        <v>30</v>
      </c>
      <c r="N102" s="149">
        <f t="shared" si="8"/>
        <v>45</v>
      </c>
      <c r="O102" s="150">
        <f t="shared" si="8"/>
        <v>0</v>
      </c>
      <c r="P102" s="148">
        <f t="shared" si="8"/>
        <v>45</v>
      </c>
      <c r="Q102" s="149">
        <f t="shared" si="8"/>
        <v>0</v>
      </c>
      <c r="R102" s="149">
        <f t="shared" si="8"/>
        <v>0</v>
      </c>
      <c r="S102" s="150">
        <f t="shared" si="8"/>
        <v>15</v>
      </c>
      <c r="T102" s="148">
        <f t="shared" si="8"/>
        <v>15</v>
      </c>
      <c r="U102" s="149">
        <f t="shared" si="8"/>
        <v>0</v>
      </c>
      <c r="V102" s="149">
        <f t="shared" si="8"/>
        <v>0</v>
      </c>
      <c r="W102" s="150">
        <f t="shared" si="8"/>
        <v>15</v>
      </c>
      <c r="X102" s="148">
        <f t="shared" si="8"/>
        <v>0</v>
      </c>
      <c r="Y102" s="149">
        <f t="shared" si="8"/>
        <v>0</v>
      </c>
      <c r="Z102" s="149">
        <f t="shared" si="8"/>
        <v>0</v>
      </c>
      <c r="AA102" s="150">
        <f t="shared" si="8"/>
        <v>0</v>
      </c>
      <c r="AB102" s="148">
        <f t="shared" si="8"/>
        <v>0</v>
      </c>
      <c r="AC102" s="149">
        <f t="shared" si="8"/>
        <v>0</v>
      </c>
      <c r="AD102" s="149">
        <f t="shared" si="8"/>
        <v>0</v>
      </c>
      <c r="AE102" s="150">
        <f t="shared" si="8"/>
        <v>0</v>
      </c>
      <c r="AF102" s="148">
        <f t="shared" si="8"/>
        <v>0</v>
      </c>
      <c r="AG102" s="149">
        <f t="shared" si="8"/>
        <v>0</v>
      </c>
      <c r="AH102" s="149">
        <f t="shared" si="8"/>
        <v>0</v>
      </c>
      <c r="AI102" s="150">
        <f t="shared" si="8"/>
        <v>0</v>
      </c>
      <c r="AJ102" s="148">
        <f t="shared" si="8"/>
        <v>0</v>
      </c>
      <c r="AK102" s="149">
        <f t="shared" si="8"/>
        <v>0</v>
      </c>
      <c r="AL102" s="149">
        <f t="shared" si="8"/>
        <v>0</v>
      </c>
      <c r="AM102" s="150">
        <f t="shared" si="8"/>
        <v>0</v>
      </c>
      <c r="AN102" s="148">
        <f t="shared" si="8"/>
        <v>0</v>
      </c>
      <c r="AO102" s="149">
        <f t="shared" si="8"/>
        <v>0</v>
      </c>
      <c r="AP102" s="149">
        <f t="shared" si="8"/>
        <v>0</v>
      </c>
      <c r="AQ102" s="150">
        <f t="shared" si="8"/>
        <v>0</v>
      </c>
    </row>
    <row r="103" spans="1:43" s="128" customFormat="1" ht="13.5" customHeight="1" thickBot="1" x14ac:dyDescent="0.25">
      <c r="A103" s="439"/>
      <c r="B103" s="374"/>
      <c r="C103" s="375"/>
      <c r="D103" s="439"/>
      <c r="E103" s="439"/>
      <c r="F103" s="439"/>
      <c r="G103" s="523"/>
      <c r="H103" s="439"/>
      <c r="I103" s="439"/>
      <c r="J103" s="439"/>
      <c r="K103" s="524"/>
      <c r="L103" s="402">
        <f>SUM(L102:O102)</f>
        <v>105</v>
      </c>
      <c r="M103" s="403"/>
      <c r="N103" s="403"/>
      <c r="O103" s="404"/>
      <c r="P103" s="402">
        <f>SUM(P102:S102)</f>
        <v>60</v>
      </c>
      <c r="Q103" s="403"/>
      <c r="R103" s="403"/>
      <c r="S103" s="404"/>
      <c r="T103" s="402">
        <f>SUM(T102:W102)</f>
        <v>30</v>
      </c>
      <c r="U103" s="403"/>
      <c r="V103" s="403"/>
      <c r="W103" s="404"/>
      <c r="X103" s="402">
        <f>SUM(X102:AA102)</f>
        <v>0</v>
      </c>
      <c r="Y103" s="403"/>
      <c r="Z103" s="403"/>
      <c r="AA103" s="404"/>
      <c r="AB103" s="402">
        <f>SUM(AB102:AE102)</f>
        <v>0</v>
      </c>
      <c r="AC103" s="403"/>
      <c r="AD103" s="403"/>
      <c r="AE103" s="404"/>
      <c r="AF103" s="402">
        <f>SUM(AF102:AI102)</f>
        <v>0</v>
      </c>
      <c r="AG103" s="403"/>
      <c r="AH103" s="403"/>
      <c r="AI103" s="404"/>
      <c r="AJ103" s="402">
        <f>SUM(AJ102:AM102)</f>
        <v>0</v>
      </c>
      <c r="AK103" s="403"/>
      <c r="AL103" s="403"/>
      <c r="AM103" s="404"/>
      <c r="AN103" s="402">
        <f>SUM(AN102:AQ102)</f>
        <v>0</v>
      </c>
      <c r="AO103" s="403"/>
      <c r="AP103" s="403"/>
      <c r="AQ103" s="404"/>
    </row>
    <row r="104" spans="1:43" s="128" customFormat="1" ht="12.75" customHeight="1" x14ac:dyDescent="0.2">
      <c r="A104" s="425" t="s">
        <v>97</v>
      </c>
      <c r="B104" s="426"/>
      <c r="C104" s="427"/>
      <c r="D104" s="486" t="s">
        <v>7</v>
      </c>
      <c r="E104" s="418" t="s">
        <v>8</v>
      </c>
      <c r="F104" s="400" t="s">
        <v>39</v>
      </c>
      <c r="G104" s="471" t="s">
        <v>5</v>
      </c>
      <c r="H104" s="438" t="s">
        <v>9</v>
      </c>
      <c r="I104" s="438" t="s">
        <v>10</v>
      </c>
      <c r="J104" s="438" t="s">
        <v>82</v>
      </c>
      <c r="K104" s="475" t="s">
        <v>36</v>
      </c>
      <c r="L104" s="405" t="s">
        <v>75</v>
      </c>
      <c r="M104" s="406"/>
      <c r="N104" s="406"/>
      <c r="O104" s="407"/>
      <c r="P104" s="405" t="s">
        <v>76</v>
      </c>
      <c r="Q104" s="406"/>
      <c r="R104" s="406"/>
      <c r="S104" s="407"/>
      <c r="T104" s="405" t="s">
        <v>77</v>
      </c>
      <c r="U104" s="406"/>
      <c r="V104" s="406"/>
      <c r="W104" s="407"/>
      <c r="X104" s="405" t="s">
        <v>78</v>
      </c>
      <c r="Y104" s="406"/>
      <c r="Z104" s="406"/>
      <c r="AA104" s="407"/>
      <c r="AB104" s="405" t="s">
        <v>79</v>
      </c>
      <c r="AC104" s="406"/>
      <c r="AD104" s="406"/>
      <c r="AE104" s="407"/>
      <c r="AF104" s="405" t="s">
        <v>80</v>
      </c>
      <c r="AG104" s="406"/>
      <c r="AH104" s="406"/>
      <c r="AI104" s="407"/>
      <c r="AJ104" s="405" t="s">
        <v>81</v>
      </c>
      <c r="AK104" s="406"/>
      <c r="AL104" s="406"/>
      <c r="AM104" s="407"/>
      <c r="AN104" s="405" t="s">
        <v>104</v>
      </c>
      <c r="AO104" s="406"/>
      <c r="AP104" s="406"/>
      <c r="AQ104" s="407"/>
    </row>
    <row r="105" spans="1:43" s="128" customFormat="1" x14ac:dyDescent="0.2">
      <c r="A105" s="425"/>
      <c r="B105" s="426"/>
      <c r="C105" s="427"/>
      <c r="D105" s="481"/>
      <c r="E105" s="418"/>
      <c r="F105" s="401"/>
      <c r="G105" s="471"/>
      <c r="H105" s="438"/>
      <c r="I105" s="438"/>
      <c r="J105" s="438"/>
      <c r="K105" s="475"/>
      <c r="L105" s="398" t="s">
        <v>9</v>
      </c>
      <c r="M105" s="396" t="s">
        <v>10</v>
      </c>
      <c r="N105" s="408" t="s">
        <v>11</v>
      </c>
      <c r="O105" s="400" t="s">
        <v>83</v>
      </c>
      <c r="P105" s="398" t="s">
        <v>9</v>
      </c>
      <c r="Q105" s="396" t="s">
        <v>10</v>
      </c>
      <c r="R105" s="408" t="s">
        <v>11</v>
      </c>
      <c r="S105" s="400" t="s">
        <v>83</v>
      </c>
      <c r="T105" s="398" t="s">
        <v>9</v>
      </c>
      <c r="U105" s="396" t="s">
        <v>10</v>
      </c>
      <c r="V105" s="408" t="s">
        <v>11</v>
      </c>
      <c r="W105" s="400" t="s">
        <v>83</v>
      </c>
      <c r="X105" s="398" t="s">
        <v>9</v>
      </c>
      <c r="Y105" s="396" t="s">
        <v>10</v>
      </c>
      <c r="Z105" s="408" t="s">
        <v>11</v>
      </c>
      <c r="AA105" s="400" t="s">
        <v>83</v>
      </c>
      <c r="AB105" s="398" t="s">
        <v>9</v>
      </c>
      <c r="AC105" s="396" t="s">
        <v>10</v>
      </c>
      <c r="AD105" s="408" t="s">
        <v>11</v>
      </c>
      <c r="AE105" s="400" t="s">
        <v>83</v>
      </c>
      <c r="AF105" s="398" t="s">
        <v>9</v>
      </c>
      <c r="AG105" s="396" t="s">
        <v>10</v>
      </c>
      <c r="AH105" s="408" t="s">
        <v>11</v>
      </c>
      <c r="AI105" s="400" t="s">
        <v>83</v>
      </c>
      <c r="AJ105" s="398" t="s">
        <v>9</v>
      </c>
      <c r="AK105" s="396" t="s">
        <v>10</v>
      </c>
      <c r="AL105" s="408" t="s">
        <v>11</v>
      </c>
      <c r="AM105" s="400" t="s">
        <v>83</v>
      </c>
      <c r="AN105" s="398" t="s">
        <v>9</v>
      </c>
      <c r="AO105" s="396" t="s">
        <v>10</v>
      </c>
      <c r="AP105" s="408" t="s">
        <v>11</v>
      </c>
      <c r="AQ105" s="400" t="s">
        <v>83</v>
      </c>
    </row>
    <row r="106" spans="1:43" s="128" customFormat="1" ht="13.5" thickBot="1" x14ac:dyDescent="0.25">
      <c r="A106" s="425"/>
      <c r="B106" s="426"/>
      <c r="C106" s="427"/>
      <c r="D106" s="482"/>
      <c r="E106" s="409"/>
      <c r="F106" s="410"/>
      <c r="G106" s="399"/>
      <c r="H106" s="476"/>
      <c r="I106" s="476"/>
      <c r="J106" s="476"/>
      <c r="K106" s="477"/>
      <c r="L106" s="399"/>
      <c r="M106" s="397"/>
      <c r="N106" s="409"/>
      <c r="O106" s="410"/>
      <c r="P106" s="399"/>
      <c r="Q106" s="397"/>
      <c r="R106" s="409"/>
      <c r="S106" s="410"/>
      <c r="T106" s="399"/>
      <c r="U106" s="397"/>
      <c r="V106" s="409"/>
      <c r="W106" s="410"/>
      <c r="X106" s="399"/>
      <c r="Y106" s="397"/>
      <c r="Z106" s="409"/>
      <c r="AA106" s="410"/>
      <c r="AB106" s="399"/>
      <c r="AC106" s="397"/>
      <c r="AD106" s="409"/>
      <c r="AE106" s="410"/>
      <c r="AF106" s="399"/>
      <c r="AG106" s="397"/>
      <c r="AH106" s="409"/>
      <c r="AI106" s="410"/>
      <c r="AJ106" s="399"/>
      <c r="AK106" s="397"/>
      <c r="AL106" s="409"/>
      <c r="AM106" s="410"/>
      <c r="AN106" s="399"/>
      <c r="AO106" s="397"/>
      <c r="AP106" s="409"/>
      <c r="AQ106" s="410"/>
    </row>
    <row r="107" spans="1:43" s="128" customFormat="1" ht="12.75" customHeight="1" x14ac:dyDescent="0.2">
      <c r="A107" s="425"/>
      <c r="B107" s="426"/>
      <c r="C107" s="427"/>
      <c r="D107" s="490">
        <f t="shared" ref="D107:AQ107" si="9">SUM(D59+D102)</f>
        <v>2</v>
      </c>
      <c r="E107" s="492">
        <f t="shared" si="9"/>
        <v>19</v>
      </c>
      <c r="F107" s="492">
        <f t="shared" si="9"/>
        <v>33</v>
      </c>
      <c r="G107" s="496">
        <f t="shared" si="9"/>
        <v>480</v>
      </c>
      <c r="H107" s="492">
        <f t="shared" si="9"/>
        <v>165</v>
      </c>
      <c r="I107" s="492">
        <f t="shared" si="9"/>
        <v>150</v>
      </c>
      <c r="J107" s="492">
        <f t="shared" si="9"/>
        <v>135</v>
      </c>
      <c r="K107" s="492">
        <f t="shared" si="9"/>
        <v>30</v>
      </c>
      <c r="L107" s="155">
        <f t="shared" si="9"/>
        <v>60</v>
      </c>
      <c r="M107" s="156">
        <f t="shared" si="9"/>
        <v>30</v>
      </c>
      <c r="N107" s="156">
        <f t="shared" si="9"/>
        <v>45</v>
      </c>
      <c r="O107" s="158">
        <f t="shared" si="9"/>
        <v>0</v>
      </c>
      <c r="P107" s="159">
        <f t="shared" si="9"/>
        <v>60</v>
      </c>
      <c r="Q107" s="156">
        <f t="shared" si="9"/>
        <v>0</v>
      </c>
      <c r="R107" s="156">
        <f t="shared" si="9"/>
        <v>0</v>
      </c>
      <c r="S107" s="157">
        <f t="shared" si="9"/>
        <v>15</v>
      </c>
      <c r="T107" s="155">
        <f t="shared" si="9"/>
        <v>15</v>
      </c>
      <c r="U107" s="156">
        <f t="shared" si="9"/>
        <v>30</v>
      </c>
      <c r="V107" s="156">
        <f t="shared" si="9"/>
        <v>30</v>
      </c>
      <c r="W107" s="158">
        <f t="shared" si="9"/>
        <v>15</v>
      </c>
      <c r="X107" s="159">
        <f t="shared" si="9"/>
        <v>0</v>
      </c>
      <c r="Y107" s="156">
        <f t="shared" si="9"/>
        <v>30</v>
      </c>
      <c r="Z107" s="156">
        <f t="shared" si="9"/>
        <v>30</v>
      </c>
      <c r="AA107" s="157">
        <f t="shared" si="9"/>
        <v>0</v>
      </c>
      <c r="AB107" s="155">
        <f t="shared" si="9"/>
        <v>30</v>
      </c>
      <c r="AC107" s="156">
        <f t="shared" si="9"/>
        <v>0</v>
      </c>
      <c r="AD107" s="156">
        <f t="shared" si="9"/>
        <v>45</v>
      </c>
      <c r="AE107" s="158">
        <f t="shared" si="9"/>
        <v>0</v>
      </c>
      <c r="AF107" s="159">
        <f t="shared" si="9"/>
        <v>0</v>
      </c>
      <c r="AG107" s="156">
        <f t="shared" si="9"/>
        <v>0</v>
      </c>
      <c r="AH107" s="156">
        <f t="shared" si="9"/>
        <v>30</v>
      </c>
      <c r="AI107" s="157">
        <f t="shared" si="9"/>
        <v>0</v>
      </c>
      <c r="AJ107" s="159">
        <f t="shared" si="9"/>
        <v>15</v>
      </c>
      <c r="AK107" s="156">
        <f t="shared" si="9"/>
        <v>0</v>
      </c>
      <c r="AL107" s="156">
        <f t="shared" si="9"/>
        <v>0</v>
      </c>
      <c r="AM107" s="157">
        <f t="shared" si="9"/>
        <v>0</v>
      </c>
      <c r="AN107" s="155">
        <f t="shared" si="9"/>
        <v>0</v>
      </c>
      <c r="AO107" s="156">
        <f t="shared" si="9"/>
        <v>0</v>
      </c>
      <c r="AP107" s="156">
        <f t="shared" si="9"/>
        <v>0</v>
      </c>
      <c r="AQ107" s="158">
        <f t="shared" si="9"/>
        <v>0</v>
      </c>
    </row>
    <row r="108" spans="1:43" s="128" customFormat="1" ht="13.5" customHeight="1" thickBot="1" x14ac:dyDescent="0.25">
      <c r="A108" s="425"/>
      <c r="B108" s="426"/>
      <c r="C108" s="427"/>
      <c r="D108" s="491"/>
      <c r="E108" s="493"/>
      <c r="F108" s="493"/>
      <c r="G108" s="497"/>
      <c r="H108" s="493"/>
      <c r="I108" s="493"/>
      <c r="J108" s="493"/>
      <c r="K108" s="493"/>
      <c r="L108" s="498">
        <f>SUM(L107:O107)</f>
        <v>135</v>
      </c>
      <c r="M108" s="499"/>
      <c r="N108" s="499"/>
      <c r="O108" s="500"/>
      <c r="P108" s="498">
        <f>SUM(P107:S107)</f>
        <v>75</v>
      </c>
      <c r="Q108" s="499"/>
      <c r="R108" s="499"/>
      <c r="S108" s="500"/>
      <c r="T108" s="498">
        <f>SUM(T107:W107)</f>
        <v>90</v>
      </c>
      <c r="U108" s="499"/>
      <c r="V108" s="499"/>
      <c r="W108" s="500"/>
      <c r="X108" s="498">
        <f>SUM(X107:AA107)</f>
        <v>60</v>
      </c>
      <c r="Y108" s="499"/>
      <c r="Z108" s="499"/>
      <c r="AA108" s="500"/>
      <c r="AB108" s="498">
        <f>SUM(AB107:AE107)</f>
        <v>75</v>
      </c>
      <c r="AC108" s="499"/>
      <c r="AD108" s="499"/>
      <c r="AE108" s="500"/>
      <c r="AF108" s="498">
        <f>SUM(AF107:AI107)</f>
        <v>30</v>
      </c>
      <c r="AG108" s="499"/>
      <c r="AH108" s="499"/>
      <c r="AI108" s="500"/>
      <c r="AJ108" s="498">
        <f>SUM(AJ107:AM107)</f>
        <v>15</v>
      </c>
      <c r="AK108" s="499"/>
      <c r="AL108" s="499"/>
      <c r="AM108" s="500"/>
      <c r="AN108" s="498">
        <f>SUM(AN107:AQ107)</f>
        <v>0</v>
      </c>
      <c r="AO108" s="499"/>
      <c r="AP108" s="499"/>
      <c r="AQ108" s="500"/>
    </row>
    <row r="109" spans="1:43" s="128" customFormat="1" ht="12.75" customHeight="1" x14ac:dyDescent="0.2">
      <c r="A109" s="425"/>
      <c r="B109" s="426"/>
      <c r="C109" s="427"/>
      <c r="D109" s="510" t="s">
        <v>19</v>
      </c>
      <c r="E109" s="450"/>
      <c r="F109" s="511"/>
      <c r="G109" s="517" t="s">
        <v>20</v>
      </c>
      <c r="H109" s="394"/>
      <c r="I109" s="394"/>
      <c r="J109" s="394"/>
      <c r="K109" s="395"/>
      <c r="L109" s="504">
        <v>0</v>
      </c>
      <c r="M109" s="505"/>
      <c r="N109" s="505"/>
      <c r="O109" s="506"/>
      <c r="P109" s="504">
        <v>1</v>
      </c>
      <c r="Q109" s="505"/>
      <c r="R109" s="505"/>
      <c r="S109" s="506"/>
      <c r="T109" s="504">
        <v>1</v>
      </c>
      <c r="U109" s="505"/>
      <c r="V109" s="505"/>
      <c r="W109" s="506"/>
      <c r="X109" s="504">
        <v>0</v>
      </c>
      <c r="Y109" s="505"/>
      <c r="Z109" s="505"/>
      <c r="AA109" s="506"/>
      <c r="AB109" s="504">
        <v>0</v>
      </c>
      <c r="AC109" s="505"/>
      <c r="AD109" s="505"/>
      <c r="AE109" s="506"/>
      <c r="AF109" s="504">
        <v>0</v>
      </c>
      <c r="AG109" s="505"/>
      <c r="AH109" s="505"/>
      <c r="AI109" s="506"/>
      <c r="AJ109" s="504">
        <v>0</v>
      </c>
      <c r="AK109" s="505"/>
      <c r="AL109" s="505"/>
      <c r="AM109" s="506"/>
      <c r="AN109" s="504">
        <v>0</v>
      </c>
      <c r="AO109" s="505"/>
      <c r="AP109" s="505"/>
      <c r="AQ109" s="506"/>
    </row>
    <row r="110" spans="1:43" s="128" customFormat="1" ht="12.75" customHeight="1" x14ac:dyDescent="0.2">
      <c r="A110" s="425"/>
      <c r="B110" s="426"/>
      <c r="C110" s="427"/>
      <c r="D110" s="512"/>
      <c r="E110" s="452"/>
      <c r="F110" s="513"/>
      <c r="G110" s="487" t="s">
        <v>21</v>
      </c>
      <c r="H110" s="488"/>
      <c r="I110" s="488"/>
      <c r="J110" s="488"/>
      <c r="K110" s="489"/>
      <c r="L110" s="525">
        <v>6</v>
      </c>
      <c r="M110" s="526"/>
      <c r="N110" s="526"/>
      <c r="O110" s="527"/>
      <c r="P110" s="525">
        <v>3</v>
      </c>
      <c r="Q110" s="526"/>
      <c r="R110" s="526"/>
      <c r="S110" s="527"/>
      <c r="T110" s="525">
        <v>3</v>
      </c>
      <c r="U110" s="526"/>
      <c r="V110" s="526"/>
      <c r="W110" s="527"/>
      <c r="X110" s="525">
        <v>2</v>
      </c>
      <c r="Y110" s="526"/>
      <c r="Z110" s="526"/>
      <c r="AA110" s="527"/>
      <c r="AB110" s="525">
        <v>4</v>
      </c>
      <c r="AC110" s="526"/>
      <c r="AD110" s="526"/>
      <c r="AE110" s="527"/>
      <c r="AF110" s="525">
        <v>1</v>
      </c>
      <c r="AG110" s="526"/>
      <c r="AH110" s="526"/>
      <c r="AI110" s="527"/>
      <c r="AJ110" s="525">
        <v>1</v>
      </c>
      <c r="AK110" s="526"/>
      <c r="AL110" s="526"/>
      <c r="AM110" s="527"/>
      <c r="AN110" s="525">
        <v>0</v>
      </c>
      <c r="AO110" s="526"/>
      <c r="AP110" s="526"/>
      <c r="AQ110" s="527"/>
    </row>
    <row r="111" spans="1:43" s="128" customFormat="1" ht="13.5" customHeight="1" thickBot="1" x14ac:dyDescent="0.25">
      <c r="A111" s="425"/>
      <c r="B111" s="426"/>
      <c r="C111" s="427"/>
      <c r="D111" s="514"/>
      <c r="E111" s="515"/>
      <c r="F111" s="516"/>
      <c r="G111" s="487" t="s">
        <v>39</v>
      </c>
      <c r="H111" s="488"/>
      <c r="I111" s="488"/>
      <c r="J111" s="488"/>
      <c r="K111" s="489"/>
      <c r="L111" s="507">
        <v>11</v>
      </c>
      <c r="M111" s="507"/>
      <c r="N111" s="507"/>
      <c r="O111" s="507"/>
      <c r="P111" s="507">
        <v>6</v>
      </c>
      <c r="Q111" s="507"/>
      <c r="R111" s="507"/>
      <c r="S111" s="507"/>
      <c r="T111" s="507">
        <v>5</v>
      </c>
      <c r="U111" s="507"/>
      <c r="V111" s="507"/>
      <c r="W111" s="507"/>
      <c r="X111" s="507">
        <v>1</v>
      </c>
      <c r="Y111" s="507"/>
      <c r="Z111" s="507"/>
      <c r="AA111" s="507"/>
      <c r="AB111" s="507">
        <v>6</v>
      </c>
      <c r="AC111" s="507"/>
      <c r="AD111" s="507"/>
      <c r="AE111" s="507"/>
      <c r="AF111" s="507">
        <v>2</v>
      </c>
      <c r="AG111" s="507"/>
      <c r="AH111" s="507"/>
      <c r="AI111" s="507"/>
      <c r="AJ111" s="507">
        <v>2</v>
      </c>
      <c r="AK111" s="507"/>
      <c r="AL111" s="507"/>
      <c r="AM111" s="507"/>
      <c r="AN111" s="507">
        <v>0</v>
      </c>
      <c r="AO111" s="507"/>
      <c r="AP111" s="507"/>
      <c r="AQ111" s="507"/>
    </row>
    <row r="112" spans="1:43" s="128" customFormat="1" x14ac:dyDescent="0.2">
      <c r="A112" s="160"/>
      <c r="B112" s="161"/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26"/>
      <c r="V112" s="161"/>
      <c r="W112" s="161"/>
      <c r="X112" s="161"/>
      <c r="Y112" s="161"/>
      <c r="Z112" s="126"/>
      <c r="AA112" s="127"/>
      <c r="AB112" s="162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3"/>
    </row>
    <row r="113" spans="1:43" s="128" customFormat="1" ht="15.75" x14ac:dyDescent="0.2">
      <c r="A113" s="164" t="s">
        <v>167</v>
      </c>
      <c r="B113" s="165"/>
      <c r="C113" s="261" t="s">
        <v>205</v>
      </c>
      <c r="D113" s="165"/>
      <c r="E113" s="165"/>
      <c r="F113" s="165"/>
      <c r="G113" s="165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30"/>
      <c r="AB113" s="166"/>
      <c r="AC113" s="129" t="s">
        <v>135</v>
      </c>
      <c r="AD113" s="129"/>
      <c r="AE113" s="129"/>
      <c r="AF113" s="129"/>
      <c r="AG113" s="129"/>
      <c r="AH113" s="129"/>
      <c r="AI113" s="129"/>
      <c r="AJ113" s="203"/>
      <c r="AK113" s="203"/>
      <c r="AL113" s="203"/>
      <c r="AM113" s="203"/>
      <c r="AN113" s="129"/>
      <c r="AO113" s="129"/>
      <c r="AP113" s="129"/>
      <c r="AQ113" s="130"/>
    </row>
    <row r="114" spans="1:43" s="128" customFormat="1" ht="15.75" x14ac:dyDescent="0.2">
      <c r="A114" s="59"/>
      <c r="B114" s="5"/>
      <c r="C114" s="229" t="s">
        <v>206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65"/>
      <c r="R114" s="165"/>
      <c r="S114" s="165"/>
      <c r="T114" s="167"/>
      <c r="U114" s="167"/>
      <c r="V114" s="167"/>
      <c r="W114" s="167"/>
      <c r="X114" s="165"/>
      <c r="Y114" s="165"/>
      <c r="Z114" s="129"/>
      <c r="AA114" s="130"/>
      <c r="AB114" s="168"/>
      <c r="AC114" s="165"/>
      <c r="AD114" s="167"/>
      <c r="AE114" s="167"/>
      <c r="AF114" s="129"/>
      <c r="AG114" s="129"/>
      <c r="AH114" s="129"/>
      <c r="AI114" s="129"/>
      <c r="AJ114" s="203"/>
      <c r="AK114" s="203"/>
      <c r="AL114" s="203"/>
      <c r="AM114" s="203"/>
      <c r="AN114" s="129"/>
      <c r="AO114" s="134"/>
      <c r="AP114" s="134"/>
      <c r="AQ114" s="169"/>
    </row>
    <row r="115" spans="1:43" s="128" customFormat="1" ht="15.75" x14ac:dyDescent="0.2">
      <c r="A115" s="59"/>
      <c r="B115" s="5"/>
      <c r="C115" s="264" t="s">
        <v>211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170"/>
      <c r="R115" s="170"/>
      <c r="S115" s="170"/>
      <c r="T115" s="171"/>
      <c r="U115" s="172"/>
      <c r="V115" s="171"/>
      <c r="W115" s="171"/>
      <c r="X115" s="129"/>
      <c r="Y115" s="129"/>
      <c r="Z115" s="129"/>
      <c r="AA115" s="130"/>
      <c r="AB115" s="166"/>
      <c r="AC115" s="172" t="s">
        <v>22</v>
      </c>
      <c r="AD115" s="170"/>
      <c r="AE115" s="170"/>
      <c r="AF115" s="171"/>
      <c r="AG115" s="173"/>
      <c r="AH115" s="129"/>
      <c r="AI115" s="129"/>
      <c r="AJ115" s="203"/>
      <c r="AK115" s="203"/>
      <c r="AL115" s="203"/>
      <c r="AM115" s="203"/>
      <c r="AN115" s="173"/>
      <c r="AO115" s="173"/>
      <c r="AP115" s="173"/>
      <c r="AQ115" s="130"/>
    </row>
    <row r="116" spans="1:43" s="128" customFormat="1" ht="15.75" x14ac:dyDescent="0.2">
      <c r="A116" s="59"/>
      <c r="B116" s="194"/>
      <c r="C116" s="263" t="s">
        <v>187</v>
      </c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165"/>
      <c r="R116" s="165"/>
      <c r="S116" s="165"/>
      <c r="T116" s="167"/>
      <c r="U116" s="167"/>
      <c r="V116" s="167"/>
      <c r="W116" s="167"/>
      <c r="X116" s="129"/>
      <c r="Y116" s="129"/>
      <c r="Z116" s="129"/>
      <c r="AA116" s="130"/>
      <c r="AB116" s="166"/>
      <c r="AC116" s="171" t="s">
        <v>85</v>
      </c>
      <c r="AD116" s="171" t="s">
        <v>86</v>
      </c>
      <c r="AE116" s="165"/>
      <c r="AF116" s="167"/>
      <c r="AG116" s="129"/>
      <c r="AH116" s="129"/>
      <c r="AI116" s="129"/>
      <c r="AJ116" s="203"/>
      <c r="AK116" s="203"/>
      <c r="AL116" s="203"/>
      <c r="AM116" s="203"/>
      <c r="AN116" s="129"/>
      <c r="AO116" s="129"/>
      <c r="AP116" s="129"/>
      <c r="AQ116" s="174"/>
    </row>
    <row r="117" spans="1:43" s="128" customFormat="1" ht="15.75" x14ac:dyDescent="0.2">
      <c r="A117" s="59"/>
      <c r="B117" s="195"/>
      <c r="C117" s="263" t="s">
        <v>222</v>
      </c>
      <c r="D117" s="61"/>
      <c r="E117" s="61"/>
      <c r="F117" s="61"/>
      <c r="G117" s="89"/>
      <c r="H117" s="57"/>
      <c r="I117" s="57"/>
      <c r="J117" s="57"/>
      <c r="K117" s="57"/>
      <c r="L117" s="57"/>
      <c r="M117" s="57"/>
      <c r="N117" s="57"/>
      <c r="O117" s="57"/>
      <c r="P117" s="57"/>
      <c r="Q117" s="175"/>
      <c r="R117" s="175"/>
      <c r="S117" s="175"/>
      <c r="T117" s="175"/>
      <c r="U117" s="175"/>
      <c r="V117" s="175"/>
      <c r="W117" s="175"/>
      <c r="X117" s="129"/>
      <c r="Y117" s="129"/>
      <c r="Z117" s="129"/>
      <c r="AA117" s="130"/>
      <c r="AB117" s="166"/>
      <c r="AC117" s="170" t="s">
        <v>87</v>
      </c>
      <c r="AD117" s="170" t="s">
        <v>88</v>
      </c>
      <c r="AE117" s="175"/>
      <c r="AF117" s="175"/>
      <c r="AG117" s="129"/>
      <c r="AH117" s="129"/>
      <c r="AI117" s="129"/>
      <c r="AJ117" s="203"/>
      <c r="AK117" s="203"/>
      <c r="AL117" s="203"/>
      <c r="AM117" s="203"/>
      <c r="AN117" s="129"/>
      <c r="AO117" s="129"/>
      <c r="AP117" s="129"/>
      <c r="AQ117" s="130"/>
    </row>
    <row r="118" spans="1:43" s="128" customFormat="1" ht="15.75" x14ac:dyDescent="0.2">
      <c r="A118" s="59"/>
      <c r="B118" s="89"/>
      <c r="C118" s="264" t="s">
        <v>213</v>
      </c>
      <c r="D118" s="89"/>
      <c r="E118" s="89"/>
      <c r="F118" s="89"/>
      <c r="G118" s="89"/>
      <c r="H118" s="89"/>
      <c r="I118" s="89"/>
      <c r="J118" s="89"/>
      <c r="K118" s="176"/>
      <c r="L118" s="89"/>
      <c r="M118" s="89"/>
      <c r="N118" s="89"/>
      <c r="O118" s="89"/>
      <c r="P118" s="89"/>
      <c r="Q118" s="177"/>
      <c r="R118" s="177"/>
      <c r="S118" s="177"/>
      <c r="T118" s="177"/>
      <c r="U118" s="165"/>
      <c r="V118" s="165"/>
      <c r="W118" s="165"/>
      <c r="X118" s="129"/>
      <c r="Y118" s="129"/>
      <c r="Z118" s="129"/>
      <c r="AA118" s="130"/>
      <c r="AB118" s="166"/>
      <c r="AC118" s="171" t="s">
        <v>82</v>
      </c>
      <c r="AD118" s="178" t="s">
        <v>89</v>
      </c>
      <c r="AE118" s="165"/>
      <c r="AF118" s="165"/>
      <c r="AG118" s="129"/>
      <c r="AH118" s="129"/>
      <c r="AI118" s="129"/>
      <c r="AJ118" s="203"/>
      <c r="AK118" s="203"/>
      <c r="AL118" s="203"/>
      <c r="AM118" s="203"/>
      <c r="AN118" s="129"/>
      <c r="AO118" s="129"/>
      <c r="AP118" s="129"/>
      <c r="AQ118" s="130"/>
    </row>
    <row r="119" spans="1:43" s="128" customFormat="1" ht="15.75" x14ac:dyDescent="0.2">
      <c r="A119" s="59"/>
      <c r="B119" s="5"/>
      <c r="C119" s="263" t="s">
        <v>221</v>
      </c>
      <c r="D119" s="89"/>
      <c r="E119" s="89"/>
      <c r="F119" s="89"/>
      <c r="G119" s="89"/>
      <c r="H119" s="9"/>
      <c r="I119" s="9"/>
      <c r="J119" s="9"/>
      <c r="K119" s="9"/>
      <c r="L119" s="9"/>
      <c r="M119" s="9"/>
      <c r="N119" s="9"/>
      <c r="O119" s="9"/>
      <c r="P119" s="9"/>
      <c r="Q119" s="165"/>
      <c r="R119" s="165"/>
      <c r="S119" s="165"/>
      <c r="T119" s="165"/>
      <c r="U119" s="165"/>
      <c r="V119" s="165"/>
      <c r="W119" s="165"/>
      <c r="X119" s="129"/>
      <c r="Y119" s="129"/>
      <c r="Z119" s="129"/>
      <c r="AA119" s="130"/>
      <c r="AB119" s="166"/>
      <c r="AC119" s="171" t="s">
        <v>90</v>
      </c>
      <c r="AD119" s="171" t="s">
        <v>91</v>
      </c>
      <c r="AE119" s="165"/>
      <c r="AF119" s="165"/>
      <c r="AG119" s="129"/>
      <c r="AH119" s="129"/>
      <c r="AI119" s="129"/>
      <c r="AJ119" s="203"/>
      <c r="AK119" s="203"/>
      <c r="AL119" s="203"/>
      <c r="AM119" s="203"/>
      <c r="AN119" s="129"/>
      <c r="AO119" s="129"/>
      <c r="AP119" s="129"/>
      <c r="AQ119" s="130"/>
    </row>
    <row r="120" spans="1:43" s="128" customFormat="1" ht="15.75" x14ac:dyDescent="0.2">
      <c r="A120" s="59"/>
      <c r="B120" s="206"/>
      <c r="C120" s="263" t="s">
        <v>220</v>
      </c>
      <c r="D120" s="89"/>
      <c r="E120" s="89"/>
      <c r="F120" s="89"/>
      <c r="G120" s="89"/>
      <c r="H120" s="9"/>
      <c r="I120" s="9"/>
      <c r="J120" s="9"/>
      <c r="K120" s="9"/>
      <c r="L120" s="9"/>
      <c r="M120" s="9"/>
      <c r="N120" s="9"/>
      <c r="O120" s="9"/>
      <c r="P120" s="9"/>
      <c r="Q120" s="165"/>
      <c r="R120" s="165"/>
      <c r="S120" s="165"/>
      <c r="T120" s="165"/>
      <c r="U120" s="165"/>
      <c r="V120" s="165"/>
      <c r="W120" s="165"/>
      <c r="X120" s="203"/>
      <c r="Y120" s="203"/>
      <c r="Z120" s="203"/>
      <c r="AA120" s="204"/>
      <c r="AB120" s="166"/>
      <c r="AC120" s="171" t="s">
        <v>23</v>
      </c>
      <c r="AD120" s="171" t="s">
        <v>92</v>
      </c>
      <c r="AE120" s="165"/>
      <c r="AF120" s="165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4"/>
    </row>
    <row r="121" spans="1:43" s="128" customFormat="1" ht="15.75" x14ac:dyDescent="0.2">
      <c r="A121" s="59"/>
      <c r="B121" s="206"/>
      <c r="C121" s="264" t="s">
        <v>232</v>
      </c>
      <c r="D121" s="89"/>
      <c r="E121" s="89"/>
      <c r="F121" s="89"/>
      <c r="G121" s="89"/>
      <c r="H121" s="9"/>
      <c r="I121" s="9"/>
      <c r="J121" s="9"/>
      <c r="K121" s="9"/>
      <c r="L121" s="9"/>
      <c r="M121" s="9"/>
      <c r="N121" s="9"/>
      <c r="O121" s="9"/>
      <c r="P121" s="9"/>
      <c r="Q121" s="165"/>
      <c r="R121" s="165"/>
      <c r="S121" s="165"/>
      <c r="T121" s="165"/>
      <c r="U121" s="165"/>
      <c r="V121" s="165"/>
      <c r="W121" s="165"/>
      <c r="X121" s="203"/>
      <c r="Y121" s="203"/>
      <c r="Z121" s="203"/>
      <c r="AA121" s="204"/>
      <c r="AB121" s="166"/>
      <c r="AC121" s="170" t="s">
        <v>93</v>
      </c>
      <c r="AD121" s="170" t="s">
        <v>94</v>
      </c>
      <c r="AE121" s="165"/>
      <c r="AF121" s="165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4"/>
    </row>
    <row r="122" spans="1:43" s="128" customFormat="1" ht="15.75" x14ac:dyDescent="0.2">
      <c r="A122" s="59"/>
      <c r="B122" s="206"/>
      <c r="C122" s="262" t="s">
        <v>233</v>
      </c>
      <c r="D122" s="89"/>
      <c r="E122" s="89"/>
      <c r="F122" s="89"/>
      <c r="G122" s="89"/>
      <c r="H122" s="9"/>
      <c r="I122" s="9"/>
      <c r="J122" s="9"/>
      <c r="K122" s="9"/>
      <c r="L122" s="9"/>
      <c r="M122" s="9"/>
      <c r="N122" s="9"/>
      <c r="O122" s="9"/>
      <c r="P122" s="9"/>
      <c r="Q122" s="165"/>
      <c r="R122" s="165"/>
      <c r="S122" s="165"/>
      <c r="T122" s="165"/>
      <c r="U122" s="165"/>
      <c r="V122" s="165"/>
      <c r="W122" s="165"/>
      <c r="X122" s="203"/>
      <c r="Y122" s="203"/>
      <c r="Z122" s="203"/>
      <c r="AA122" s="204"/>
      <c r="AB122" s="166"/>
      <c r="AC122" s="257"/>
      <c r="AD122" s="170" t="s">
        <v>95</v>
      </c>
      <c r="AE122" s="165"/>
      <c r="AF122" s="165"/>
      <c r="AG122" s="203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4"/>
    </row>
    <row r="123" spans="1:43" s="128" customFormat="1" ht="15.75" x14ac:dyDescent="0.2">
      <c r="A123" s="59"/>
      <c r="B123" s="63"/>
      <c r="C123" s="262" t="s">
        <v>202</v>
      </c>
      <c r="D123" s="89"/>
      <c r="E123" s="89"/>
      <c r="F123" s="8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65"/>
      <c r="R123" s="165"/>
      <c r="S123" s="165"/>
      <c r="T123" s="167"/>
      <c r="U123" s="167"/>
      <c r="V123" s="167"/>
      <c r="W123" s="167"/>
      <c r="X123" s="129"/>
      <c r="Y123" s="129"/>
      <c r="Z123" s="129"/>
      <c r="AA123" s="130"/>
      <c r="AB123" s="166"/>
      <c r="AE123" s="165"/>
      <c r="AF123" s="167"/>
      <c r="AG123" s="129"/>
      <c r="AH123" s="129"/>
      <c r="AI123" s="129"/>
      <c r="AJ123" s="203"/>
      <c r="AK123" s="203"/>
      <c r="AL123" s="203"/>
      <c r="AM123" s="203"/>
      <c r="AN123" s="129"/>
      <c r="AO123" s="129"/>
      <c r="AP123" s="129"/>
      <c r="AQ123" s="130"/>
    </row>
    <row r="124" spans="1:43" s="128" customFormat="1" ht="15.75" x14ac:dyDescent="0.2">
      <c r="A124" s="59"/>
      <c r="B124" s="89"/>
      <c r="C124" s="265" t="s">
        <v>160</v>
      </c>
      <c r="D124" s="9"/>
      <c r="E124" s="9"/>
      <c r="F124" s="9"/>
      <c r="G124" s="9"/>
      <c r="H124" s="9"/>
      <c r="I124" s="9"/>
      <c r="J124" s="9"/>
      <c r="K124" s="9"/>
      <c r="L124" s="9"/>
      <c r="M124" s="89"/>
      <c r="N124" s="89"/>
      <c r="O124" s="89"/>
      <c r="P124" s="89"/>
      <c r="Q124" s="177"/>
      <c r="R124" s="177"/>
      <c r="S124" s="177"/>
      <c r="T124" s="167"/>
      <c r="U124" s="167"/>
      <c r="V124" s="167"/>
      <c r="W124" s="167"/>
      <c r="X124" s="129"/>
      <c r="Y124" s="129"/>
      <c r="Z124" s="129"/>
      <c r="AA124" s="130"/>
      <c r="AB124" s="166"/>
      <c r="AE124" s="165"/>
      <c r="AF124" s="167"/>
      <c r="AG124" s="129"/>
      <c r="AH124" s="129"/>
      <c r="AI124" s="129"/>
      <c r="AJ124" s="203"/>
      <c r="AK124" s="203"/>
      <c r="AL124" s="203"/>
      <c r="AM124" s="203"/>
      <c r="AN124" s="129"/>
      <c r="AO124" s="129"/>
      <c r="AP124" s="129"/>
      <c r="AQ124" s="130"/>
    </row>
    <row r="125" spans="1:43" s="128" customFormat="1" ht="15" thickBot="1" x14ac:dyDescent="0.25">
      <c r="A125" s="179"/>
      <c r="B125" s="344"/>
      <c r="C125" s="180" t="s">
        <v>227</v>
      </c>
      <c r="D125" s="180"/>
      <c r="E125" s="181"/>
      <c r="F125" s="181"/>
      <c r="G125" s="181"/>
      <c r="H125" s="181"/>
      <c r="I125" s="181"/>
      <c r="J125" s="181"/>
      <c r="K125" s="180"/>
      <c r="L125" s="180"/>
      <c r="M125" s="180"/>
      <c r="N125" s="180"/>
      <c r="O125" s="180"/>
      <c r="P125" s="180"/>
      <c r="Q125" s="180"/>
      <c r="R125" s="180"/>
      <c r="S125" s="180"/>
      <c r="T125" s="182"/>
      <c r="U125" s="183"/>
      <c r="V125" s="183"/>
      <c r="W125" s="183"/>
      <c r="X125" s="183"/>
      <c r="Y125" s="183"/>
      <c r="Z125" s="183"/>
      <c r="AA125" s="184"/>
      <c r="AB125" s="414" t="s">
        <v>33</v>
      </c>
      <c r="AC125" s="415"/>
      <c r="AD125" s="415"/>
      <c r="AE125" s="415"/>
      <c r="AF125" s="415"/>
      <c r="AG125" s="415"/>
      <c r="AH125" s="415"/>
      <c r="AI125" s="415"/>
      <c r="AJ125" s="415"/>
      <c r="AK125" s="415"/>
      <c r="AL125" s="415"/>
      <c r="AM125" s="415"/>
      <c r="AN125" s="415"/>
      <c r="AO125" s="415"/>
      <c r="AP125" s="415"/>
      <c r="AQ125" s="416"/>
    </row>
    <row r="126" spans="1:43" s="128" customFormat="1" ht="24.95" customHeight="1" x14ac:dyDescent="0.2">
      <c r="A126" s="380"/>
      <c r="B126" s="381"/>
      <c r="C126" s="382"/>
      <c r="D126" s="441" t="s">
        <v>134</v>
      </c>
      <c r="E126" s="442"/>
      <c r="F126" s="442"/>
      <c r="G126" s="442"/>
      <c r="H126" s="442"/>
      <c r="I126" s="442"/>
      <c r="J126" s="442"/>
      <c r="K126" s="442"/>
      <c r="L126" s="442"/>
      <c r="M126" s="442"/>
      <c r="N126" s="442"/>
      <c r="O126" s="442"/>
      <c r="P126" s="442"/>
      <c r="Q126" s="442"/>
      <c r="R126" s="442"/>
      <c r="S126" s="442"/>
      <c r="T126" s="442"/>
      <c r="U126" s="442"/>
      <c r="V126" s="442"/>
      <c r="W126" s="442"/>
      <c r="X126" s="443"/>
      <c r="Y126" s="443"/>
      <c r="Z126" s="443"/>
      <c r="AA126" s="444"/>
      <c r="AB126" s="449" t="s">
        <v>102</v>
      </c>
      <c r="AC126" s="450"/>
      <c r="AD126" s="450"/>
      <c r="AE126" s="450"/>
      <c r="AF126" s="450"/>
      <c r="AG126" s="450"/>
      <c r="AH126" s="450"/>
      <c r="AI126" s="450"/>
      <c r="AJ126" s="450"/>
      <c r="AK126" s="450"/>
      <c r="AL126" s="450"/>
      <c r="AM126" s="450"/>
      <c r="AN126" s="450"/>
      <c r="AO126" s="450"/>
      <c r="AP126" s="450"/>
      <c r="AQ126" s="451"/>
    </row>
    <row r="127" spans="1:43" s="128" customFormat="1" ht="24.95" customHeight="1" x14ac:dyDescent="0.2">
      <c r="A127" s="359" t="s">
        <v>133</v>
      </c>
      <c r="B127" s="360"/>
      <c r="C127" s="361"/>
      <c r="D127" s="445"/>
      <c r="E127" s="446"/>
      <c r="F127" s="446"/>
      <c r="G127" s="446"/>
      <c r="H127" s="446"/>
      <c r="I127" s="446"/>
      <c r="J127" s="446"/>
      <c r="K127" s="446"/>
      <c r="L127" s="446"/>
      <c r="M127" s="446"/>
      <c r="N127" s="446"/>
      <c r="O127" s="446"/>
      <c r="P127" s="446"/>
      <c r="Q127" s="446"/>
      <c r="R127" s="446"/>
      <c r="S127" s="446"/>
      <c r="T127" s="446"/>
      <c r="U127" s="446"/>
      <c r="V127" s="446"/>
      <c r="W127" s="446"/>
      <c r="X127" s="447"/>
      <c r="Y127" s="447"/>
      <c r="Z127" s="447"/>
      <c r="AA127" s="448"/>
      <c r="AB127" s="376"/>
      <c r="AC127" s="452"/>
      <c r="AD127" s="452"/>
      <c r="AE127" s="452"/>
      <c r="AF127" s="452"/>
      <c r="AG127" s="452"/>
      <c r="AH127" s="452"/>
      <c r="AI127" s="452"/>
      <c r="AJ127" s="452"/>
      <c r="AK127" s="452"/>
      <c r="AL127" s="452"/>
      <c r="AM127" s="452"/>
      <c r="AN127" s="452"/>
      <c r="AO127" s="452"/>
      <c r="AP127" s="452"/>
      <c r="AQ127" s="453"/>
    </row>
    <row r="128" spans="1:43" s="128" customFormat="1" ht="15.95" customHeight="1" x14ac:dyDescent="0.2">
      <c r="A128" s="362"/>
      <c r="B128" s="363"/>
      <c r="C128" s="364"/>
      <c r="D128" s="5" t="s">
        <v>72</v>
      </c>
      <c r="E128" s="123"/>
      <c r="F128" s="123"/>
      <c r="G128" s="123"/>
      <c r="H128" s="123"/>
      <c r="I128" s="133" t="str">
        <f>(D9)</f>
        <v>PROFIL OGÓLNOAKADEMICKI</v>
      </c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9"/>
      <c r="Y128" s="129"/>
      <c r="Z128" s="129"/>
      <c r="AA128" s="129"/>
      <c r="AB128" s="122"/>
      <c r="AC128" s="131"/>
      <c r="AD128" s="131"/>
      <c r="AE128" s="131"/>
      <c r="AF128" s="131"/>
      <c r="AG128" s="131"/>
      <c r="AH128" s="131"/>
      <c r="AI128" s="131"/>
      <c r="AJ128" s="205"/>
      <c r="AK128" s="205"/>
      <c r="AL128" s="205"/>
      <c r="AM128" s="205"/>
      <c r="AN128" s="131"/>
      <c r="AO128" s="131"/>
      <c r="AP128" s="131"/>
      <c r="AQ128" s="132"/>
    </row>
    <row r="129" spans="1:43" s="128" customFormat="1" ht="15.95" customHeight="1" x14ac:dyDescent="0.2">
      <c r="A129" s="376"/>
      <c r="B129" s="377"/>
      <c r="C129" s="378"/>
      <c r="D129" s="5" t="s">
        <v>58</v>
      </c>
      <c r="E129" s="131"/>
      <c r="F129" s="131"/>
      <c r="G129" s="131"/>
      <c r="H129" s="131"/>
      <c r="I129" s="133" t="str">
        <f>(D10)</f>
        <v>STUDIA PIERWSZEGO STOPNIA (4-letnie, inżynierskie)</v>
      </c>
      <c r="J129" s="9"/>
      <c r="K129" s="131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5"/>
      <c r="W129" s="5"/>
      <c r="X129" s="9"/>
      <c r="Y129" s="5"/>
      <c r="Z129" s="5"/>
      <c r="AA129" s="5"/>
      <c r="AB129" s="411"/>
      <c r="AC129" s="412"/>
      <c r="AD129" s="412"/>
      <c r="AE129" s="412"/>
      <c r="AF129" s="412"/>
      <c r="AG129" s="412"/>
      <c r="AH129" s="412"/>
      <c r="AI129" s="412"/>
      <c r="AJ129" s="412"/>
      <c r="AK129" s="412"/>
      <c r="AL129" s="412"/>
      <c r="AM129" s="412"/>
      <c r="AN129" s="412"/>
      <c r="AO129" s="412"/>
      <c r="AP129" s="412"/>
      <c r="AQ129" s="413"/>
    </row>
    <row r="130" spans="1:43" s="128" customFormat="1" ht="15.95" customHeight="1" x14ac:dyDescent="0.2">
      <c r="A130" s="379" t="s">
        <v>73</v>
      </c>
      <c r="B130" s="377"/>
      <c r="C130" s="378"/>
      <c r="D130" s="5" t="s">
        <v>57</v>
      </c>
      <c r="E130" s="131"/>
      <c r="F130" s="131"/>
      <c r="G130" s="5"/>
      <c r="H130" s="5"/>
      <c r="I130" s="133" t="str">
        <f>(D11)</f>
        <v>STUDIA STACJONARNE</v>
      </c>
      <c r="J130" s="9"/>
      <c r="K130" s="133"/>
      <c r="L130" s="133"/>
      <c r="M130" s="134"/>
      <c r="N130" s="131"/>
      <c r="O130" s="133"/>
      <c r="P130" s="133"/>
      <c r="Q130" s="133"/>
      <c r="R130" s="133"/>
      <c r="S130" s="133"/>
      <c r="T130" s="133"/>
      <c r="U130" s="133"/>
      <c r="V130" s="5"/>
      <c r="W130" s="5"/>
      <c r="X130" s="9"/>
      <c r="Y130" s="121"/>
      <c r="Z130" s="121"/>
      <c r="AA130" s="121"/>
      <c r="AB130" s="411" t="s">
        <v>103</v>
      </c>
      <c r="AC130" s="412"/>
      <c r="AD130" s="412"/>
      <c r="AE130" s="412"/>
      <c r="AF130" s="412"/>
      <c r="AG130" s="412"/>
      <c r="AH130" s="412"/>
      <c r="AI130" s="412"/>
      <c r="AJ130" s="412"/>
      <c r="AK130" s="412"/>
      <c r="AL130" s="412"/>
      <c r="AM130" s="412"/>
      <c r="AN130" s="412"/>
      <c r="AO130" s="412"/>
      <c r="AP130" s="412"/>
      <c r="AQ130" s="413"/>
    </row>
    <row r="131" spans="1:43" s="128" customFormat="1" ht="15.95" customHeight="1" x14ac:dyDescent="0.2">
      <c r="A131" s="411" t="s">
        <v>37</v>
      </c>
      <c r="B131" s="412"/>
      <c r="C131" s="454"/>
      <c r="D131" s="5" t="s">
        <v>0</v>
      </c>
      <c r="E131" s="5"/>
      <c r="F131" s="5"/>
      <c r="G131" s="5"/>
      <c r="H131" s="5"/>
      <c r="I131" s="133" t="str">
        <f>(D8)</f>
        <v>ARCHITEKTURA</v>
      </c>
      <c r="J131" s="9"/>
      <c r="K131" s="133"/>
      <c r="L131" s="133"/>
      <c r="M131" s="133"/>
      <c r="N131" s="131"/>
      <c r="O131" s="133"/>
      <c r="P131" s="133"/>
      <c r="Q131" s="133"/>
      <c r="R131" s="133"/>
      <c r="S131" s="133"/>
      <c r="T131" s="133"/>
      <c r="U131" s="133"/>
      <c r="V131" s="5"/>
      <c r="W131" s="5"/>
      <c r="X131" s="9"/>
      <c r="Y131" s="121"/>
      <c r="Z131" s="121"/>
      <c r="AA131" s="121"/>
      <c r="AB131" s="411" t="s">
        <v>71</v>
      </c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3"/>
    </row>
    <row r="132" spans="1:43" s="128" customFormat="1" ht="15.95" customHeight="1" x14ac:dyDescent="0.2">
      <c r="A132" s="379" t="s">
        <v>38</v>
      </c>
      <c r="B132" s="377"/>
      <c r="C132" s="378"/>
      <c r="D132" s="11" t="s">
        <v>1</v>
      </c>
      <c r="E132" s="5"/>
      <c r="F132" s="5"/>
      <c r="G132" s="5"/>
      <c r="H132" s="5"/>
      <c r="I132" s="224" t="s">
        <v>24</v>
      </c>
      <c r="J132" s="9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5"/>
      <c r="W132" s="5"/>
      <c r="X132" s="9"/>
      <c r="Y132" s="5"/>
      <c r="Z132" s="5"/>
      <c r="AA132" s="5"/>
      <c r="AB132" s="379"/>
      <c r="AC132" s="377"/>
      <c r="AD132" s="377"/>
      <c r="AE132" s="377"/>
      <c r="AF132" s="377"/>
      <c r="AG132" s="377"/>
      <c r="AH132" s="377"/>
      <c r="AI132" s="377"/>
      <c r="AJ132" s="377"/>
      <c r="AK132" s="377"/>
      <c r="AL132" s="377"/>
      <c r="AM132" s="377"/>
      <c r="AN132" s="377"/>
      <c r="AO132" s="377"/>
      <c r="AP132" s="377"/>
      <c r="AQ132" s="455"/>
    </row>
    <row r="133" spans="1:43" s="128" customFormat="1" ht="15.95" customHeight="1" thickBot="1" x14ac:dyDescent="0.25">
      <c r="A133" s="456"/>
      <c r="B133" s="457"/>
      <c r="C133" s="458"/>
      <c r="D133" s="135"/>
      <c r="E133" s="69"/>
      <c r="F133" s="69"/>
      <c r="G133" s="69"/>
      <c r="H133" s="69"/>
      <c r="I133" s="69"/>
      <c r="J133" s="69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24"/>
      <c r="W133" s="124"/>
      <c r="X133" s="69"/>
      <c r="Y133" s="13"/>
      <c r="Z133" s="13"/>
      <c r="AA133" s="13"/>
      <c r="AB133" s="459"/>
      <c r="AC133" s="460"/>
      <c r="AD133" s="460"/>
      <c r="AE133" s="460"/>
      <c r="AF133" s="460"/>
      <c r="AG133" s="460"/>
      <c r="AH133" s="460"/>
      <c r="AI133" s="460"/>
      <c r="AJ133" s="460"/>
      <c r="AK133" s="460"/>
      <c r="AL133" s="460"/>
      <c r="AM133" s="460"/>
      <c r="AN133" s="460"/>
      <c r="AO133" s="460"/>
      <c r="AP133" s="460"/>
      <c r="AQ133" s="461"/>
    </row>
    <row r="134" spans="1:43" s="128" customFormat="1" ht="6" customHeight="1" thickBot="1" x14ac:dyDescent="0.25">
      <c r="A134" s="196"/>
      <c r="B134" s="140"/>
      <c r="C134" s="140"/>
      <c r="D134" s="197"/>
      <c r="E134" s="129"/>
      <c r="F134" s="129"/>
      <c r="G134" s="129"/>
      <c r="H134" s="129"/>
      <c r="I134" s="129"/>
      <c r="J134" s="129"/>
      <c r="K134" s="198"/>
      <c r="L134" s="198"/>
      <c r="M134" s="198"/>
      <c r="N134" s="198"/>
      <c r="O134" s="198"/>
      <c r="P134" s="198"/>
      <c r="Q134" s="198"/>
      <c r="R134" s="198"/>
      <c r="S134" s="198"/>
      <c r="T134" s="198"/>
      <c r="U134" s="198"/>
      <c r="V134" s="173"/>
      <c r="W134" s="173"/>
      <c r="X134" s="170"/>
      <c r="Y134" s="170"/>
      <c r="Z134" s="170"/>
      <c r="AA134" s="170"/>
      <c r="AB134" s="170"/>
      <c r="AC134" s="170"/>
      <c r="AD134" s="170"/>
      <c r="AE134" s="170"/>
      <c r="AF134" s="170"/>
      <c r="AG134" s="170"/>
      <c r="AH134" s="170"/>
      <c r="AI134" s="170"/>
      <c r="AJ134" s="170"/>
      <c r="AK134" s="170"/>
      <c r="AL134" s="170"/>
      <c r="AM134" s="170"/>
      <c r="AN134" s="170"/>
      <c r="AO134" s="170"/>
      <c r="AP134" s="129"/>
      <c r="AQ134" s="130"/>
    </row>
    <row r="135" spans="1:43" s="128" customFormat="1" x14ac:dyDescent="0.2">
      <c r="A135" s="383" t="s">
        <v>96</v>
      </c>
      <c r="B135" s="386" t="s">
        <v>63</v>
      </c>
      <c r="C135" s="387"/>
      <c r="D135" s="465" t="s">
        <v>3</v>
      </c>
      <c r="E135" s="466"/>
      <c r="F135" s="467"/>
      <c r="G135" s="528" t="s">
        <v>4</v>
      </c>
      <c r="H135" s="394"/>
      <c r="I135" s="394"/>
      <c r="J135" s="394"/>
      <c r="K135" s="394"/>
      <c r="L135" s="393" t="s">
        <v>98</v>
      </c>
      <c r="M135" s="394"/>
      <c r="N135" s="394"/>
      <c r="O135" s="394"/>
      <c r="P135" s="394"/>
      <c r="Q135" s="394"/>
      <c r="R135" s="394"/>
      <c r="S135" s="394"/>
      <c r="T135" s="394"/>
      <c r="U135" s="394"/>
      <c r="V135" s="394"/>
      <c r="W135" s="394"/>
      <c r="X135" s="394"/>
      <c r="Y135" s="394"/>
      <c r="Z135" s="394"/>
      <c r="AA135" s="394"/>
      <c r="AB135" s="394"/>
      <c r="AC135" s="394"/>
      <c r="AD135" s="394"/>
      <c r="AE135" s="394"/>
      <c r="AF135" s="394"/>
      <c r="AG135" s="394"/>
      <c r="AH135" s="394"/>
      <c r="AI135" s="394"/>
      <c r="AJ135" s="394"/>
      <c r="AK135" s="394"/>
      <c r="AL135" s="394"/>
      <c r="AM135" s="394"/>
      <c r="AN135" s="394"/>
      <c r="AO135" s="394"/>
      <c r="AP135" s="394"/>
      <c r="AQ135" s="395"/>
    </row>
    <row r="136" spans="1:43" s="128" customFormat="1" x14ac:dyDescent="0.2">
      <c r="A136" s="384"/>
      <c r="B136" s="388"/>
      <c r="C136" s="389"/>
      <c r="D136" s="468"/>
      <c r="E136" s="469"/>
      <c r="F136" s="470"/>
      <c r="G136" s="398" t="s">
        <v>5</v>
      </c>
      <c r="H136" s="438" t="s">
        <v>6</v>
      </c>
      <c r="I136" s="438"/>
      <c r="J136" s="438"/>
      <c r="K136" s="475"/>
      <c r="L136" s="405" t="s">
        <v>42</v>
      </c>
      <c r="M136" s="406"/>
      <c r="N136" s="406"/>
      <c r="O136" s="407"/>
      <c r="P136" s="405" t="s">
        <v>43</v>
      </c>
      <c r="Q136" s="406"/>
      <c r="R136" s="406"/>
      <c r="S136" s="407"/>
      <c r="T136" s="405" t="s">
        <v>44</v>
      </c>
      <c r="U136" s="406"/>
      <c r="V136" s="406"/>
      <c r="W136" s="407"/>
      <c r="X136" s="405" t="s">
        <v>45</v>
      </c>
      <c r="Y136" s="406"/>
      <c r="Z136" s="406"/>
      <c r="AA136" s="407"/>
      <c r="AB136" s="405" t="s">
        <v>161</v>
      </c>
      <c r="AC136" s="406"/>
      <c r="AD136" s="406"/>
      <c r="AE136" s="407"/>
      <c r="AF136" s="405" t="s">
        <v>162</v>
      </c>
      <c r="AG136" s="406"/>
      <c r="AH136" s="406"/>
      <c r="AI136" s="407"/>
      <c r="AJ136" s="405" t="s">
        <v>163</v>
      </c>
      <c r="AK136" s="406"/>
      <c r="AL136" s="406"/>
      <c r="AM136" s="407"/>
      <c r="AN136" s="405" t="s">
        <v>164</v>
      </c>
      <c r="AO136" s="406"/>
      <c r="AP136" s="406"/>
      <c r="AQ136" s="407"/>
    </row>
    <row r="137" spans="1:43" s="128" customFormat="1" ht="12.75" customHeight="1" x14ac:dyDescent="0.2">
      <c r="A137" s="384"/>
      <c r="B137" s="388"/>
      <c r="C137" s="389"/>
      <c r="D137" s="481" t="s">
        <v>7</v>
      </c>
      <c r="E137" s="483" t="s">
        <v>8</v>
      </c>
      <c r="F137" s="400" t="s">
        <v>39</v>
      </c>
      <c r="G137" s="471"/>
      <c r="H137" s="438" t="s">
        <v>9</v>
      </c>
      <c r="I137" s="438" t="s">
        <v>10</v>
      </c>
      <c r="J137" s="438" t="s">
        <v>82</v>
      </c>
      <c r="K137" s="475" t="s">
        <v>36</v>
      </c>
      <c r="L137" s="478" t="s">
        <v>101</v>
      </c>
      <c r="M137" s="479"/>
      <c r="N137" s="479"/>
      <c r="O137" s="479"/>
      <c r="P137" s="479"/>
      <c r="Q137" s="479"/>
      <c r="R137" s="479"/>
      <c r="S137" s="479"/>
      <c r="T137" s="479"/>
      <c r="U137" s="479"/>
      <c r="V137" s="479"/>
      <c r="W137" s="479"/>
      <c r="X137" s="479"/>
      <c r="Y137" s="479"/>
      <c r="Z137" s="479"/>
      <c r="AA137" s="479"/>
      <c r="AB137" s="479"/>
      <c r="AC137" s="479"/>
      <c r="AD137" s="479"/>
      <c r="AE137" s="479"/>
      <c r="AF137" s="479"/>
      <c r="AG137" s="479"/>
      <c r="AH137" s="479"/>
      <c r="AI137" s="479"/>
      <c r="AJ137" s="479"/>
      <c r="AK137" s="479"/>
      <c r="AL137" s="479"/>
      <c r="AM137" s="479"/>
      <c r="AN137" s="479"/>
      <c r="AO137" s="479"/>
      <c r="AP137" s="479"/>
      <c r="AQ137" s="480"/>
    </row>
    <row r="138" spans="1:43" s="128" customFormat="1" x14ac:dyDescent="0.2">
      <c r="A138" s="384"/>
      <c r="B138" s="388"/>
      <c r="C138" s="389"/>
      <c r="D138" s="481"/>
      <c r="E138" s="484"/>
      <c r="F138" s="401"/>
      <c r="G138" s="471"/>
      <c r="H138" s="438"/>
      <c r="I138" s="438"/>
      <c r="J138" s="438"/>
      <c r="K138" s="475"/>
      <c r="L138" s="398" t="s">
        <v>9</v>
      </c>
      <c r="M138" s="396" t="s">
        <v>10</v>
      </c>
      <c r="N138" s="408" t="s">
        <v>11</v>
      </c>
      <c r="O138" s="400" t="s">
        <v>83</v>
      </c>
      <c r="P138" s="398" t="s">
        <v>9</v>
      </c>
      <c r="Q138" s="396" t="s">
        <v>10</v>
      </c>
      <c r="R138" s="408" t="s">
        <v>11</v>
      </c>
      <c r="S138" s="400" t="s">
        <v>83</v>
      </c>
      <c r="T138" s="398" t="s">
        <v>9</v>
      </c>
      <c r="U138" s="396" t="s">
        <v>10</v>
      </c>
      <c r="V138" s="408" t="s">
        <v>11</v>
      </c>
      <c r="W138" s="400" t="s">
        <v>83</v>
      </c>
      <c r="X138" s="398" t="s">
        <v>9</v>
      </c>
      <c r="Y138" s="396" t="s">
        <v>10</v>
      </c>
      <c r="Z138" s="408" t="s">
        <v>11</v>
      </c>
      <c r="AA138" s="400" t="s">
        <v>83</v>
      </c>
      <c r="AB138" s="398" t="s">
        <v>9</v>
      </c>
      <c r="AC138" s="396" t="s">
        <v>10</v>
      </c>
      <c r="AD138" s="408" t="s">
        <v>11</v>
      </c>
      <c r="AE138" s="400" t="s">
        <v>83</v>
      </c>
      <c r="AF138" s="398" t="s">
        <v>9</v>
      </c>
      <c r="AG138" s="396" t="s">
        <v>10</v>
      </c>
      <c r="AH138" s="408" t="s">
        <v>11</v>
      </c>
      <c r="AI138" s="400" t="s">
        <v>83</v>
      </c>
      <c r="AJ138" s="398" t="s">
        <v>9</v>
      </c>
      <c r="AK138" s="396" t="s">
        <v>10</v>
      </c>
      <c r="AL138" s="408" t="s">
        <v>11</v>
      </c>
      <c r="AM138" s="400" t="s">
        <v>83</v>
      </c>
      <c r="AN138" s="398" t="s">
        <v>9</v>
      </c>
      <c r="AO138" s="396" t="s">
        <v>10</v>
      </c>
      <c r="AP138" s="408" t="s">
        <v>11</v>
      </c>
      <c r="AQ138" s="400" t="s">
        <v>83</v>
      </c>
    </row>
    <row r="139" spans="1:43" s="128" customFormat="1" ht="13.5" thickBot="1" x14ac:dyDescent="0.25">
      <c r="A139" s="385"/>
      <c r="B139" s="390"/>
      <c r="C139" s="391"/>
      <c r="D139" s="482"/>
      <c r="E139" s="485"/>
      <c r="F139" s="410"/>
      <c r="G139" s="399"/>
      <c r="H139" s="476"/>
      <c r="I139" s="476"/>
      <c r="J139" s="476"/>
      <c r="K139" s="477"/>
      <c r="L139" s="399"/>
      <c r="M139" s="397"/>
      <c r="N139" s="409"/>
      <c r="O139" s="410"/>
      <c r="P139" s="399"/>
      <c r="Q139" s="397"/>
      <c r="R139" s="409"/>
      <c r="S139" s="410"/>
      <c r="T139" s="399"/>
      <c r="U139" s="397"/>
      <c r="V139" s="409"/>
      <c r="W139" s="410"/>
      <c r="X139" s="399"/>
      <c r="Y139" s="397"/>
      <c r="Z139" s="409"/>
      <c r="AA139" s="410"/>
      <c r="AB139" s="399"/>
      <c r="AC139" s="397"/>
      <c r="AD139" s="409"/>
      <c r="AE139" s="410"/>
      <c r="AF139" s="399"/>
      <c r="AG139" s="397"/>
      <c r="AH139" s="409"/>
      <c r="AI139" s="410"/>
      <c r="AJ139" s="399"/>
      <c r="AK139" s="397"/>
      <c r="AL139" s="409"/>
      <c r="AM139" s="410"/>
      <c r="AN139" s="399"/>
      <c r="AO139" s="397"/>
      <c r="AP139" s="409"/>
      <c r="AQ139" s="410"/>
    </row>
    <row r="140" spans="1:43" s="195" customFormat="1" ht="18.75" customHeight="1" thickBot="1" x14ac:dyDescent="0.25">
      <c r="A140" s="272" t="s">
        <v>34</v>
      </c>
      <c r="B140" s="392" t="s">
        <v>172</v>
      </c>
      <c r="C140" s="392"/>
      <c r="D140" s="529"/>
      <c r="E140" s="529"/>
      <c r="F140" s="273"/>
      <c r="G140" s="273"/>
      <c r="H140" s="529"/>
      <c r="I140" s="529"/>
      <c r="J140" s="529"/>
      <c r="K140" s="529"/>
      <c r="L140" s="529"/>
      <c r="M140" s="529"/>
      <c r="N140" s="529"/>
      <c r="O140" s="529"/>
      <c r="P140" s="529"/>
      <c r="Q140" s="529"/>
      <c r="R140" s="529"/>
      <c r="S140" s="529"/>
      <c r="T140" s="529"/>
      <c r="U140" s="529"/>
      <c r="V140" s="529"/>
      <c r="W140" s="529"/>
      <c r="X140" s="529"/>
      <c r="Y140" s="529"/>
      <c r="Z140" s="529"/>
      <c r="AA140" s="529"/>
      <c r="AB140" s="529"/>
      <c r="AC140" s="529"/>
      <c r="AD140" s="529"/>
      <c r="AE140" s="529"/>
      <c r="AF140" s="529"/>
      <c r="AG140" s="529"/>
      <c r="AH140" s="529"/>
      <c r="AI140" s="529"/>
      <c r="AJ140" s="529"/>
      <c r="AK140" s="529"/>
      <c r="AL140" s="529"/>
      <c r="AM140" s="529"/>
      <c r="AN140" s="529"/>
      <c r="AO140" s="529"/>
      <c r="AP140" s="529"/>
      <c r="AQ140" s="530"/>
    </row>
    <row r="141" spans="1:43" s="128" customFormat="1" ht="18" customHeight="1" x14ac:dyDescent="0.2">
      <c r="A141" s="346" t="s">
        <v>13</v>
      </c>
      <c r="B141" s="355" t="s">
        <v>125</v>
      </c>
      <c r="C141" s="356"/>
      <c r="D141" s="21">
        <v>1</v>
      </c>
      <c r="E141" s="22">
        <v>1</v>
      </c>
      <c r="F141" s="25">
        <v>5</v>
      </c>
      <c r="G141" s="26">
        <f>SUM(H141:K141)</f>
        <v>75</v>
      </c>
      <c r="H141" s="27">
        <v>45</v>
      </c>
      <c r="I141" s="27">
        <v>0</v>
      </c>
      <c r="J141" s="27">
        <v>0</v>
      </c>
      <c r="K141" s="28">
        <v>30</v>
      </c>
      <c r="L141" s="292">
        <v>45</v>
      </c>
      <c r="M141" s="293"/>
      <c r="N141" s="293"/>
      <c r="O141" s="294">
        <v>30</v>
      </c>
      <c r="P141" s="295"/>
      <c r="Q141" s="293"/>
      <c r="R141" s="293"/>
      <c r="S141" s="294"/>
      <c r="T141" s="296"/>
      <c r="U141" s="297"/>
      <c r="V141" s="297"/>
      <c r="W141" s="298"/>
      <c r="X141" s="299"/>
      <c r="Y141" s="293"/>
      <c r="Z141" s="293"/>
      <c r="AA141" s="300"/>
      <c r="AB141" s="296"/>
      <c r="AC141" s="297"/>
      <c r="AD141" s="297"/>
      <c r="AE141" s="301"/>
      <c r="AF141" s="302"/>
      <c r="AG141" s="293"/>
      <c r="AH141" s="293"/>
      <c r="AI141" s="300"/>
      <c r="AJ141" s="302"/>
      <c r="AK141" s="293"/>
      <c r="AL141" s="293"/>
      <c r="AM141" s="300"/>
      <c r="AN141" s="283"/>
      <c r="AO141" s="284"/>
      <c r="AP141" s="284"/>
      <c r="AQ141" s="285"/>
    </row>
    <row r="142" spans="1:43" s="128" customFormat="1" ht="18" customHeight="1" x14ac:dyDescent="0.2">
      <c r="A142" s="347" t="s">
        <v>14</v>
      </c>
      <c r="B142" s="357" t="s">
        <v>115</v>
      </c>
      <c r="C142" s="358"/>
      <c r="D142" s="185">
        <v>2</v>
      </c>
      <c r="E142" s="186">
        <v>1</v>
      </c>
      <c r="F142" s="76">
        <v>8</v>
      </c>
      <c r="G142" s="187">
        <f t="shared" ref="G142:G143" si="10">SUM(H142:K142)</f>
        <v>105</v>
      </c>
      <c r="H142" s="188">
        <v>105</v>
      </c>
      <c r="I142" s="188">
        <v>0</v>
      </c>
      <c r="J142" s="188">
        <v>0</v>
      </c>
      <c r="K142" s="188">
        <v>0</v>
      </c>
      <c r="L142" s="287"/>
      <c r="M142" s="288"/>
      <c r="N142" s="288"/>
      <c r="O142" s="289"/>
      <c r="P142" s="291">
        <v>30</v>
      </c>
      <c r="Q142" s="288"/>
      <c r="R142" s="288"/>
      <c r="S142" s="289"/>
      <c r="T142" s="290">
        <v>30</v>
      </c>
      <c r="U142" s="288"/>
      <c r="V142" s="288"/>
      <c r="W142" s="289"/>
      <c r="X142" s="291">
        <v>45</v>
      </c>
      <c r="Y142" s="288"/>
      <c r="Z142" s="288"/>
      <c r="AA142" s="289"/>
      <c r="AB142" s="290"/>
      <c r="AC142" s="288"/>
      <c r="AD142" s="288"/>
      <c r="AE142" s="289"/>
      <c r="AF142" s="290"/>
      <c r="AG142" s="288"/>
      <c r="AH142" s="288"/>
      <c r="AI142" s="289"/>
      <c r="AJ142" s="290"/>
      <c r="AK142" s="288"/>
      <c r="AL142" s="288"/>
      <c r="AM142" s="289"/>
      <c r="AN142" s="290"/>
      <c r="AO142" s="288"/>
      <c r="AP142" s="288"/>
      <c r="AQ142" s="289"/>
    </row>
    <row r="143" spans="1:43" s="128" customFormat="1" ht="18" customHeight="1" x14ac:dyDescent="0.2">
      <c r="A143" s="347" t="s">
        <v>15</v>
      </c>
      <c r="B143" s="357" t="s">
        <v>138</v>
      </c>
      <c r="C143" s="358"/>
      <c r="D143" s="191">
        <v>0</v>
      </c>
      <c r="E143" s="75">
        <v>1</v>
      </c>
      <c r="F143" s="35">
        <v>3</v>
      </c>
      <c r="G143" s="187">
        <f t="shared" si="10"/>
        <v>30</v>
      </c>
      <c r="H143" s="188">
        <v>30</v>
      </c>
      <c r="I143" s="188">
        <v>0</v>
      </c>
      <c r="J143" s="188">
        <v>0</v>
      </c>
      <c r="K143" s="188">
        <v>0</v>
      </c>
      <c r="L143" s="287"/>
      <c r="M143" s="288"/>
      <c r="N143" s="288"/>
      <c r="O143" s="289"/>
      <c r="P143" s="290"/>
      <c r="Q143" s="288"/>
      <c r="R143" s="288"/>
      <c r="S143" s="289"/>
      <c r="T143" s="290"/>
      <c r="U143" s="288"/>
      <c r="V143" s="288"/>
      <c r="W143" s="289"/>
      <c r="X143" s="290"/>
      <c r="Y143" s="288"/>
      <c r="Z143" s="288"/>
      <c r="AA143" s="289"/>
      <c r="AB143" s="290">
        <v>30</v>
      </c>
      <c r="AC143" s="284"/>
      <c r="AD143" s="284"/>
      <c r="AE143" s="285"/>
      <c r="AF143" s="286"/>
      <c r="AG143" s="284"/>
      <c r="AH143" s="284"/>
      <c r="AI143" s="285"/>
      <c r="AJ143" s="286"/>
      <c r="AK143" s="284"/>
      <c r="AL143" s="284"/>
      <c r="AM143" s="285"/>
      <c r="AN143" s="283"/>
      <c r="AO143" s="284"/>
      <c r="AP143" s="284"/>
      <c r="AQ143" s="285"/>
    </row>
    <row r="144" spans="1:43" s="128" customFormat="1" ht="18" customHeight="1" x14ac:dyDescent="0.2">
      <c r="A144" s="345" t="s">
        <v>16</v>
      </c>
      <c r="B144" s="355" t="s">
        <v>207</v>
      </c>
      <c r="C144" s="356"/>
      <c r="D144" s="21">
        <v>0</v>
      </c>
      <c r="E144" s="22">
        <v>11</v>
      </c>
      <c r="F144" s="25">
        <v>35</v>
      </c>
      <c r="G144" s="26">
        <f t="shared" ref="G144:G149" si="11">SUM(H144:K144)</f>
        <v>615</v>
      </c>
      <c r="H144" s="27">
        <v>75</v>
      </c>
      <c r="I144" s="27">
        <v>0</v>
      </c>
      <c r="J144" s="27">
        <v>0</v>
      </c>
      <c r="K144" s="27">
        <v>540</v>
      </c>
      <c r="L144" s="295"/>
      <c r="M144" s="293"/>
      <c r="N144" s="293"/>
      <c r="O144" s="294"/>
      <c r="P144" s="295"/>
      <c r="Q144" s="293"/>
      <c r="R144" s="293"/>
      <c r="S144" s="300">
        <v>90</v>
      </c>
      <c r="T144" s="296">
        <v>15</v>
      </c>
      <c r="U144" s="297"/>
      <c r="V144" s="297"/>
      <c r="W144" s="298">
        <v>90</v>
      </c>
      <c r="X144" s="299">
        <v>15</v>
      </c>
      <c r="Y144" s="293"/>
      <c r="Z144" s="293"/>
      <c r="AA144" s="300">
        <v>90</v>
      </c>
      <c r="AB144" s="302">
        <v>15</v>
      </c>
      <c r="AC144" s="297"/>
      <c r="AD144" s="297"/>
      <c r="AE144" s="298">
        <v>90</v>
      </c>
      <c r="AF144" s="302">
        <v>15</v>
      </c>
      <c r="AG144" s="293"/>
      <c r="AH144" s="293"/>
      <c r="AI144" s="300">
        <v>90</v>
      </c>
      <c r="AJ144" s="302">
        <v>15</v>
      </c>
      <c r="AK144" s="293"/>
      <c r="AL144" s="293"/>
      <c r="AM144" s="300">
        <v>90</v>
      </c>
      <c r="AN144" s="299"/>
      <c r="AO144" s="293"/>
      <c r="AP144" s="293"/>
      <c r="AQ144" s="300"/>
    </row>
    <row r="145" spans="1:43" s="128" customFormat="1" ht="18" customHeight="1" x14ac:dyDescent="0.2">
      <c r="A145" s="345" t="s">
        <v>17</v>
      </c>
      <c r="B145" s="357" t="s">
        <v>183</v>
      </c>
      <c r="C145" s="358"/>
      <c r="D145" s="73">
        <v>1</v>
      </c>
      <c r="E145" s="221">
        <v>1</v>
      </c>
      <c r="F145" s="74">
        <v>4</v>
      </c>
      <c r="G145" s="36">
        <f t="shared" si="11"/>
        <v>60</v>
      </c>
      <c r="H145" s="33">
        <v>30</v>
      </c>
      <c r="I145" s="33">
        <v>0</v>
      </c>
      <c r="J145" s="33">
        <v>0</v>
      </c>
      <c r="K145" s="34">
        <v>30</v>
      </c>
      <c r="L145" s="303"/>
      <c r="M145" s="304"/>
      <c r="N145" s="304"/>
      <c r="O145" s="305"/>
      <c r="P145" s="303"/>
      <c r="Q145" s="304"/>
      <c r="R145" s="304"/>
      <c r="S145" s="306"/>
      <c r="T145" s="307"/>
      <c r="U145" s="308"/>
      <c r="V145" s="308"/>
      <c r="W145" s="309"/>
      <c r="X145" s="310"/>
      <c r="Y145" s="304"/>
      <c r="Z145" s="304"/>
      <c r="AA145" s="306"/>
      <c r="AB145" s="291">
        <v>30</v>
      </c>
      <c r="AC145" s="308"/>
      <c r="AD145" s="308"/>
      <c r="AE145" s="309">
        <v>30</v>
      </c>
      <c r="AF145" s="311"/>
      <c r="AG145" s="304"/>
      <c r="AH145" s="284"/>
      <c r="AI145" s="285"/>
      <c r="AJ145" s="286"/>
      <c r="AK145" s="284"/>
      <c r="AL145" s="284"/>
      <c r="AM145" s="285"/>
      <c r="AN145" s="283"/>
      <c r="AO145" s="284"/>
      <c r="AP145" s="284"/>
      <c r="AQ145" s="285"/>
    </row>
    <row r="146" spans="1:43" s="128" customFormat="1" ht="18" customHeight="1" x14ac:dyDescent="0.2">
      <c r="A146" s="345" t="s">
        <v>28</v>
      </c>
      <c r="B146" s="357" t="s">
        <v>184</v>
      </c>
      <c r="C146" s="358"/>
      <c r="D146" s="73">
        <v>1</v>
      </c>
      <c r="E146" s="221">
        <v>1</v>
      </c>
      <c r="F146" s="74">
        <v>5</v>
      </c>
      <c r="G146" s="36">
        <f>SUM(H146:K146)</f>
        <v>60</v>
      </c>
      <c r="H146" s="33">
        <v>45</v>
      </c>
      <c r="I146" s="33">
        <v>0</v>
      </c>
      <c r="J146" s="33">
        <v>0</v>
      </c>
      <c r="K146" s="34">
        <v>15</v>
      </c>
      <c r="L146" s="303"/>
      <c r="M146" s="304"/>
      <c r="N146" s="304"/>
      <c r="O146" s="305"/>
      <c r="P146" s="303"/>
      <c r="Q146" s="304"/>
      <c r="R146" s="304"/>
      <c r="S146" s="306"/>
      <c r="T146" s="307"/>
      <c r="U146" s="308"/>
      <c r="V146" s="308"/>
      <c r="W146" s="309"/>
      <c r="X146" s="310"/>
      <c r="Y146" s="304"/>
      <c r="Z146" s="304"/>
      <c r="AA146" s="306"/>
      <c r="AB146" s="311"/>
      <c r="AC146" s="308"/>
      <c r="AD146" s="308"/>
      <c r="AE146" s="309"/>
      <c r="AF146" s="291">
        <v>45</v>
      </c>
      <c r="AG146" s="304"/>
      <c r="AH146" s="304"/>
      <c r="AI146" s="306">
        <v>15</v>
      </c>
      <c r="AJ146" s="286"/>
      <c r="AK146" s="284"/>
      <c r="AL146" s="284"/>
      <c r="AM146" s="285"/>
      <c r="AN146" s="286"/>
      <c r="AO146" s="284"/>
      <c r="AP146" s="284"/>
      <c r="AQ146" s="285"/>
    </row>
    <row r="147" spans="1:43" s="128" customFormat="1" ht="18" customHeight="1" x14ac:dyDescent="0.2">
      <c r="A147" s="23" t="s">
        <v>29</v>
      </c>
      <c r="B147" s="357" t="s">
        <v>137</v>
      </c>
      <c r="C147" s="358"/>
      <c r="D147" s="73">
        <v>0</v>
      </c>
      <c r="E147" s="221">
        <v>1</v>
      </c>
      <c r="F147" s="74">
        <v>3</v>
      </c>
      <c r="G147" s="36">
        <f t="shared" si="11"/>
        <v>45</v>
      </c>
      <c r="H147" s="33">
        <v>0</v>
      </c>
      <c r="I147" s="33">
        <v>0</v>
      </c>
      <c r="J147" s="33">
        <v>0</v>
      </c>
      <c r="K147" s="34">
        <v>45</v>
      </c>
      <c r="L147" s="303"/>
      <c r="M147" s="304"/>
      <c r="N147" s="304"/>
      <c r="O147" s="305"/>
      <c r="P147" s="303"/>
      <c r="Q147" s="304"/>
      <c r="R147" s="304"/>
      <c r="S147" s="306">
        <v>45</v>
      </c>
      <c r="T147" s="307"/>
      <c r="U147" s="308"/>
      <c r="V147" s="308"/>
      <c r="W147" s="309"/>
      <c r="X147" s="310"/>
      <c r="Y147" s="304"/>
      <c r="Z147" s="304"/>
      <c r="AA147" s="306"/>
      <c r="AB147" s="311"/>
      <c r="AC147" s="308"/>
      <c r="AD147" s="308"/>
      <c r="AE147" s="309"/>
      <c r="AF147" s="311"/>
      <c r="AG147" s="304"/>
      <c r="AH147" s="304"/>
      <c r="AI147" s="306"/>
      <c r="AJ147" s="311"/>
      <c r="AK147" s="304"/>
      <c r="AL147" s="304"/>
      <c r="AM147" s="306"/>
      <c r="AN147" s="310"/>
      <c r="AO147" s="304"/>
      <c r="AP147" s="304"/>
      <c r="AQ147" s="306"/>
    </row>
    <row r="148" spans="1:43" s="128" customFormat="1" ht="18" customHeight="1" x14ac:dyDescent="0.2">
      <c r="A148" s="345" t="s">
        <v>30</v>
      </c>
      <c r="B148" s="357" t="s">
        <v>107</v>
      </c>
      <c r="C148" s="358"/>
      <c r="D148" s="73">
        <v>0</v>
      </c>
      <c r="E148" s="221">
        <v>2</v>
      </c>
      <c r="F148" s="74">
        <v>3</v>
      </c>
      <c r="G148" s="36">
        <f t="shared" si="11"/>
        <v>45</v>
      </c>
      <c r="H148" s="33">
        <v>15</v>
      </c>
      <c r="I148" s="33">
        <v>0</v>
      </c>
      <c r="J148" s="33">
        <v>0</v>
      </c>
      <c r="K148" s="34">
        <v>30</v>
      </c>
      <c r="L148" s="303"/>
      <c r="M148" s="304"/>
      <c r="N148" s="304"/>
      <c r="O148" s="305"/>
      <c r="P148" s="303"/>
      <c r="Q148" s="304"/>
      <c r="R148" s="304"/>
      <c r="S148" s="306"/>
      <c r="T148" s="307"/>
      <c r="U148" s="308"/>
      <c r="V148" s="308"/>
      <c r="W148" s="309"/>
      <c r="X148" s="310"/>
      <c r="Y148" s="304"/>
      <c r="Z148" s="304"/>
      <c r="AA148" s="306"/>
      <c r="AB148" s="311"/>
      <c r="AC148" s="308"/>
      <c r="AD148" s="308"/>
      <c r="AE148" s="309"/>
      <c r="AF148" s="311"/>
      <c r="AG148" s="304"/>
      <c r="AH148" s="304"/>
      <c r="AI148" s="306"/>
      <c r="AJ148" s="311">
        <v>15</v>
      </c>
      <c r="AK148" s="304"/>
      <c r="AL148" s="304"/>
      <c r="AM148" s="306">
        <v>30</v>
      </c>
      <c r="AN148" s="310"/>
      <c r="AO148" s="304"/>
      <c r="AP148" s="304"/>
      <c r="AQ148" s="306"/>
    </row>
    <row r="149" spans="1:43" s="128" customFormat="1" ht="18" customHeight="1" x14ac:dyDescent="0.2">
      <c r="A149" s="345" t="s">
        <v>31</v>
      </c>
      <c r="B149" s="432" t="s">
        <v>118</v>
      </c>
      <c r="C149" s="433"/>
      <c r="D149" s="144">
        <v>1</v>
      </c>
      <c r="E149" s="28">
        <v>1</v>
      </c>
      <c r="F149" s="29">
        <v>4</v>
      </c>
      <c r="G149" s="39">
        <f t="shared" si="11"/>
        <v>60</v>
      </c>
      <c r="H149" s="33">
        <v>30</v>
      </c>
      <c r="I149" s="33">
        <v>0</v>
      </c>
      <c r="J149" s="33">
        <v>0</v>
      </c>
      <c r="K149" s="34">
        <v>30</v>
      </c>
      <c r="L149" s="307"/>
      <c r="M149" s="308"/>
      <c r="N149" s="308"/>
      <c r="O149" s="312"/>
      <c r="P149" s="313">
        <v>30</v>
      </c>
      <c r="Q149" s="308"/>
      <c r="R149" s="308"/>
      <c r="S149" s="309">
        <v>30</v>
      </c>
      <c r="T149" s="307"/>
      <c r="U149" s="308"/>
      <c r="V149" s="308"/>
      <c r="W149" s="309"/>
      <c r="X149" s="311"/>
      <c r="Y149" s="308"/>
      <c r="Z149" s="308"/>
      <c r="AA149" s="309"/>
      <c r="AB149" s="311"/>
      <c r="AC149" s="308"/>
      <c r="AD149" s="308"/>
      <c r="AE149" s="309"/>
      <c r="AF149" s="311"/>
      <c r="AG149" s="308"/>
      <c r="AH149" s="308"/>
      <c r="AI149" s="309"/>
      <c r="AJ149" s="311"/>
      <c r="AK149" s="308"/>
      <c r="AL149" s="308"/>
      <c r="AM149" s="309"/>
      <c r="AN149" s="311"/>
      <c r="AO149" s="308"/>
      <c r="AP149" s="308"/>
      <c r="AQ149" s="309"/>
    </row>
    <row r="150" spans="1:43" s="128" customFormat="1" ht="18" customHeight="1" x14ac:dyDescent="0.2">
      <c r="A150" s="345" t="s">
        <v>32</v>
      </c>
      <c r="B150" s="355" t="s">
        <v>114</v>
      </c>
      <c r="C150" s="356"/>
      <c r="D150" s="185">
        <v>1</v>
      </c>
      <c r="E150" s="186">
        <v>1</v>
      </c>
      <c r="F150" s="237">
        <v>6</v>
      </c>
      <c r="G150" s="187">
        <f t="shared" ref="G150" si="12">SUM(H150:K150)</f>
        <v>75</v>
      </c>
      <c r="H150" s="188">
        <v>75</v>
      </c>
      <c r="I150" s="188">
        <v>0</v>
      </c>
      <c r="J150" s="188">
        <v>0</v>
      </c>
      <c r="K150" s="188">
        <v>0</v>
      </c>
      <c r="L150" s="314"/>
      <c r="M150" s="284"/>
      <c r="N150" s="284"/>
      <c r="O150" s="285"/>
      <c r="P150" s="315"/>
      <c r="Q150" s="284"/>
      <c r="R150" s="284"/>
      <c r="S150" s="285"/>
      <c r="T150" s="286">
        <v>45</v>
      </c>
      <c r="U150" s="284"/>
      <c r="V150" s="284"/>
      <c r="W150" s="285"/>
      <c r="X150" s="316">
        <v>30</v>
      </c>
      <c r="Y150" s="284"/>
      <c r="Z150" s="284"/>
      <c r="AA150" s="285"/>
      <c r="AB150" s="283"/>
      <c r="AC150" s="284"/>
      <c r="AD150" s="284"/>
      <c r="AE150" s="285"/>
      <c r="AF150" s="286"/>
      <c r="AG150" s="284"/>
      <c r="AH150" s="284"/>
      <c r="AI150" s="285"/>
      <c r="AJ150" s="286"/>
      <c r="AK150" s="284"/>
      <c r="AL150" s="284"/>
      <c r="AM150" s="285"/>
      <c r="AN150" s="283"/>
      <c r="AO150" s="284"/>
      <c r="AP150" s="284"/>
      <c r="AQ150" s="285"/>
    </row>
    <row r="151" spans="1:43" s="128" customFormat="1" ht="18" customHeight="1" x14ac:dyDescent="0.2">
      <c r="A151" s="345" t="s">
        <v>59</v>
      </c>
      <c r="B151" s="357" t="s">
        <v>212</v>
      </c>
      <c r="C151" s="358"/>
      <c r="D151" s="21">
        <v>0</v>
      </c>
      <c r="E151" s="22">
        <v>4</v>
      </c>
      <c r="F151" s="29">
        <v>17</v>
      </c>
      <c r="G151" s="36">
        <f t="shared" ref="G151" si="13">SUM(H151:K151)</f>
        <v>225</v>
      </c>
      <c r="H151" s="33">
        <v>0</v>
      </c>
      <c r="I151" s="33">
        <v>0</v>
      </c>
      <c r="J151" s="33">
        <v>0</v>
      </c>
      <c r="K151" s="34">
        <v>225</v>
      </c>
      <c r="L151" s="307"/>
      <c r="M151" s="304"/>
      <c r="N151" s="304"/>
      <c r="O151" s="305"/>
      <c r="P151" s="303"/>
      <c r="Q151" s="304"/>
      <c r="R151" s="304"/>
      <c r="S151" s="306"/>
      <c r="T151" s="307"/>
      <c r="U151" s="308"/>
      <c r="V151" s="308"/>
      <c r="W151" s="309">
        <v>45</v>
      </c>
      <c r="X151" s="310"/>
      <c r="Y151" s="304"/>
      <c r="Z151" s="304"/>
      <c r="AA151" s="306">
        <v>60</v>
      </c>
      <c r="AB151" s="311"/>
      <c r="AC151" s="308"/>
      <c r="AD151" s="308"/>
      <c r="AE151" s="309">
        <v>60</v>
      </c>
      <c r="AF151" s="311"/>
      <c r="AG151" s="304"/>
      <c r="AH151" s="304"/>
      <c r="AI151" s="306">
        <v>60</v>
      </c>
      <c r="AJ151" s="311"/>
      <c r="AK151" s="304"/>
      <c r="AL151" s="304"/>
      <c r="AM151" s="306"/>
      <c r="AN151" s="283"/>
      <c r="AO151" s="284"/>
      <c r="AP151" s="284"/>
      <c r="AQ151" s="285"/>
    </row>
    <row r="152" spans="1:43" s="128" customFormat="1" ht="18" customHeight="1" x14ac:dyDescent="0.2">
      <c r="A152" s="345" t="s">
        <v>173</v>
      </c>
      <c r="B152" s="357" t="s">
        <v>141</v>
      </c>
      <c r="C152" s="358"/>
      <c r="D152" s="191">
        <v>1</v>
      </c>
      <c r="E152" s="192">
        <v>0</v>
      </c>
      <c r="F152" s="35">
        <v>2</v>
      </c>
      <c r="G152" s="36">
        <f t="shared" ref="G152" si="14">SUM(H152:K152)</f>
        <v>30</v>
      </c>
      <c r="H152" s="188">
        <v>30</v>
      </c>
      <c r="I152" s="188">
        <v>0</v>
      </c>
      <c r="J152" s="188">
        <v>0</v>
      </c>
      <c r="K152" s="188">
        <v>0</v>
      </c>
      <c r="L152" s="287"/>
      <c r="M152" s="288"/>
      <c r="N152" s="288"/>
      <c r="O152" s="289"/>
      <c r="P152" s="290"/>
      <c r="Q152" s="288"/>
      <c r="R152" s="288"/>
      <c r="S152" s="289"/>
      <c r="T152" s="290"/>
      <c r="U152" s="288"/>
      <c r="V152" s="288"/>
      <c r="W152" s="289"/>
      <c r="X152" s="290"/>
      <c r="Y152" s="288"/>
      <c r="Z152" s="288"/>
      <c r="AA152" s="289"/>
      <c r="AB152" s="290"/>
      <c r="AC152" s="317"/>
      <c r="AD152" s="288"/>
      <c r="AE152" s="318"/>
      <c r="AF152" s="291">
        <v>30</v>
      </c>
      <c r="AG152" s="284"/>
      <c r="AH152" s="284"/>
      <c r="AI152" s="285"/>
      <c r="AJ152" s="286"/>
      <c r="AK152" s="284"/>
      <c r="AL152" s="284"/>
      <c r="AM152" s="285"/>
      <c r="AN152" s="283"/>
      <c r="AO152" s="284"/>
      <c r="AP152" s="284"/>
      <c r="AQ152" s="285"/>
    </row>
    <row r="153" spans="1:43" s="128" customFormat="1" ht="18" customHeight="1" x14ac:dyDescent="0.2">
      <c r="A153" s="346" t="s">
        <v>174</v>
      </c>
      <c r="B153" s="357" t="s">
        <v>109</v>
      </c>
      <c r="C153" s="358"/>
      <c r="D153" s="231">
        <v>0</v>
      </c>
      <c r="E153" s="232">
        <v>1</v>
      </c>
      <c r="F153" s="143">
        <v>3</v>
      </c>
      <c r="G153" s="233">
        <f t="shared" ref="G153:G154" si="15">SUM(H153:K153)</f>
        <v>45</v>
      </c>
      <c r="H153" s="201">
        <v>0</v>
      </c>
      <c r="I153" s="201">
        <v>0</v>
      </c>
      <c r="J153" s="201">
        <v>0</v>
      </c>
      <c r="K153" s="200">
        <v>45</v>
      </c>
      <c r="L153" s="319"/>
      <c r="M153" s="320"/>
      <c r="N153" s="320"/>
      <c r="O153" s="321"/>
      <c r="P153" s="319"/>
      <c r="Q153" s="320"/>
      <c r="R153" s="320"/>
      <c r="S153" s="322"/>
      <c r="T153" s="323"/>
      <c r="U153" s="324"/>
      <c r="V153" s="324"/>
      <c r="W153" s="325"/>
      <c r="X153" s="326"/>
      <c r="Y153" s="320"/>
      <c r="Z153" s="320"/>
      <c r="AA153" s="322"/>
      <c r="AB153" s="327"/>
      <c r="AC153" s="324"/>
      <c r="AD153" s="324"/>
      <c r="AE153" s="325"/>
      <c r="AF153" s="327"/>
      <c r="AG153" s="320"/>
      <c r="AH153" s="320"/>
      <c r="AI153" s="322">
        <v>45</v>
      </c>
      <c r="AJ153" s="286"/>
      <c r="AK153" s="284"/>
      <c r="AL153" s="284"/>
      <c r="AM153" s="285"/>
      <c r="AN153" s="283"/>
      <c r="AO153" s="284"/>
      <c r="AP153" s="284"/>
      <c r="AQ153" s="285"/>
    </row>
    <row r="154" spans="1:43" s="128" customFormat="1" ht="18" customHeight="1" x14ac:dyDescent="0.2">
      <c r="A154" s="32" t="s">
        <v>175</v>
      </c>
      <c r="B154" s="355" t="s">
        <v>110</v>
      </c>
      <c r="C154" s="356"/>
      <c r="D154" s="73">
        <v>0</v>
      </c>
      <c r="E154" s="221">
        <v>2</v>
      </c>
      <c r="F154" s="74">
        <v>3</v>
      </c>
      <c r="G154" s="36">
        <f t="shared" si="15"/>
        <v>30</v>
      </c>
      <c r="H154" s="33">
        <v>15</v>
      </c>
      <c r="I154" s="33">
        <v>0</v>
      </c>
      <c r="J154" s="33">
        <v>0</v>
      </c>
      <c r="K154" s="34">
        <v>15</v>
      </c>
      <c r="L154" s="303"/>
      <c r="M154" s="304"/>
      <c r="N154" s="304"/>
      <c r="O154" s="305"/>
      <c r="P154" s="303"/>
      <c r="Q154" s="304"/>
      <c r="R154" s="304"/>
      <c r="S154" s="306"/>
      <c r="T154" s="307"/>
      <c r="U154" s="308"/>
      <c r="V154" s="308"/>
      <c r="W154" s="309"/>
      <c r="X154" s="310"/>
      <c r="Y154" s="304"/>
      <c r="Z154" s="304"/>
      <c r="AA154" s="306"/>
      <c r="AB154" s="311">
        <v>15</v>
      </c>
      <c r="AC154" s="308"/>
      <c r="AD154" s="308"/>
      <c r="AE154" s="309">
        <v>15</v>
      </c>
      <c r="AF154" s="311"/>
      <c r="AG154" s="304"/>
      <c r="AH154" s="304"/>
      <c r="AI154" s="306"/>
      <c r="AJ154" s="286"/>
      <c r="AK154" s="284"/>
      <c r="AL154" s="284"/>
      <c r="AM154" s="285"/>
      <c r="AN154" s="283"/>
      <c r="AO154" s="284"/>
      <c r="AP154" s="284"/>
      <c r="AQ154" s="285"/>
    </row>
    <row r="155" spans="1:43" s="128" customFormat="1" ht="18" customHeight="1" x14ac:dyDescent="0.2">
      <c r="A155" s="345" t="s">
        <v>176</v>
      </c>
      <c r="B155" s="357" t="s">
        <v>139</v>
      </c>
      <c r="C155" s="358"/>
      <c r="D155" s="191">
        <v>3</v>
      </c>
      <c r="E155" s="75">
        <v>5</v>
      </c>
      <c r="F155" s="76">
        <v>15</v>
      </c>
      <c r="G155" s="187">
        <f t="shared" ref="G155:G170" si="16">SUM(H155:K155)</f>
        <v>180</v>
      </c>
      <c r="H155" s="188">
        <v>120</v>
      </c>
      <c r="I155" s="188">
        <v>0</v>
      </c>
      <c r="J155" s="188">
        <v>0</v>
      </c>
      <c r="K155" s="188">
        <v>60</v>
      </c>
      <c r="L155" s="313">
        <v>30</v>
      </c>
      <c r="M155" s="288"/>
      <c r="N155" s="288"/>
      <c r="O155" s="289">
        <v>15</v>
      </c>
      <c r="P155" s="311">
        <v>30</v>
      </c>
      <c r="Q155" s="288"/>
      <c r="R155" s="288"/>
      <c r="S155" s="289">
        <v>15</v>
      </c>
      <c r="T155" s="291">
        <v>30</v>
      </c>
      <c r="U155" s="288"/>
      <c r="V155" s="288"/>
      <c r="W155" s="289">
        <v>15</v>
      </c>
      <c r="X155" s="291">
        <v>30</v>
      </c>
      <c r="Y155" s="288"/>
      <c r="Z155" s="288"/>
      <c r="AA155" s="289">
        <v>15</v>
      </c>
      <c r="AB155" s="283"/>
      <c r="AC155" s="284"/>
      <c r="AD155" s="284"/>
      <c r="AE155" s="285"/>
      <c r="AF155" s="286"/>
      <c r="AG155" s="284"/>
      <c r="AH155" s="284"/>
      <c r="AI155" s="285"/>
      <c r="AJ155" s="286"/>
      <c r="AK155" s="284"/>
      <c r="AL155" s="284"/>
      <c r="AM155" s="285"/>
      <c r="AN155" s="283"/>
      <c r="AO155" s="284"/>
      <c r="AP155" s="284"/>
      <c r="AQ155" s="285"/>
    </row>
    <row r="156" spans="1:43" s="128" customFormat="1" ht="18" customHeight="1" x14ac:dyDescent="0.2">
      <c r="A156" s="31" t="s">
        <v>177</v>
      </c>
      <c r="B156" s="357" t="s">
        <v>111</v>
      </c>
      <c r="C156" s="358"/>
      <c r="D156" s="189">
        <v>0</v>
      </c>
      <c r="E156" s="190">
        <v>1</v>
      </c>
      <c r="F156" s="193">
        <v>1</v>
      </c>
      <c r="G156" s="36">
        <f t="shared" si="16"/>
        <v>15</v>
      </c>
      <c r="H156" s="188">
        <v>15</v>
      </c>
      <c r="I156" s="188">
        <v>0</v>
      </c>
      <c r="J156" s="188">
        <v>0</v>
      </c>
      <c r="K156" s="188">
        <v>0</v>
      </c>
      <c r="L156" s="287"/>
      <c r="M156" s="288"/>
      <c r="N156" s="288"/>
      <c r="O156" s="289"/>
      <c r="P156" s="290"/>
      <c r="Q156" s="288"/>
      <c r="R156" s="288"/>
      <c r="S156" s="289"/>
      <c r="T156" s="290"/>
      <c r="U156" s="288"/>
      <c r="V156" s="288"/>
      <c r="W156" s="289"/>
      <c r="X156" s="290"/>
      <c r="Y156" s="288"/>
      <c r="Z156" s="288"/>
      <c r="AA156" s="289"/>
      <c r="AB156" s="290">
        <v>15</v>
      </c>
      <c r="AC156" s="284"/>
      <c r="AD156" s="284"/>
      <c r="AE156" s="285"/>
      <c r="AF156" s="286"/>
      <c r="AG156" s="284"/>
      <c r="AH156" s="284"/>
      <c r="AI156" s="285"/>
      <c r="AJ156" s="286"/>
      <c r="AK156" s="284"/>
      <c r="AL156" s="284"/>
      <c r="AM156" s="285"/>
      <c r="AN156" s="283"/>
      <c r="AO156" s="284"/>
      <c r="AP156" s="284"/>
      <c r="AQ156" s="285"/>
    </row>
    <row r="157" spans="1:43" s="128" customFormat="1" ht="18" customHeight="1" x14ac:dyDescent="0.2">
      <c r="A157" s="347" t="s">
        <v>178</v>
      </c>
      <c r="B157" s="357" t="s">
        <v>140</v>
      </c>
      <c r="C157" s="358"/>
      <c r="D157" s="191">
        <v>1</v>
      </c>
      <c r="E157" s="192">
        <v>0</v>
      </c>
      <c r="F157" s="76">
        <v>2</v>
      </c>
      <c r="G157" s="187">
        <f t="shared" si="16"/>
        <v>40</v>
      </c>
      <c r="H157" s="188">
        <v>40</v>
      </c>
      <c r="I157" s="188">
        <v>0</v>
      </c>
      <c r="J157" s="188">
        <v>0</v>
      </c>
      <c r="K157" s="188">
        <v>0</v>
      </c>
      <c r="L157" s="287"/>
      <c r="M157" s="288"/>
      <c r="N157" s="288"/>
      <c r="O157" s="289"/>
      <c r="P157" s="290"/>
      <c r="Q157" s="288"/>
      <c r="R157" s="288"/>
      <c r="S157" s="289"/>
      <c r="T157" s="290"/>
      <c r="U157" s="288"/>
      <c r="V157" s="288"/>
      <c r="W157" s="289"/>
      <c r="X157" s="290"/>
      <c r="Y157" s="288"/>
      <c r="Z157" s="288"/>
      <c r="AA157" s="289"/>
      <c r="AB157" s="290"/>
      <c r="AC157" s="288"/>
      <c r="AD157" s="288"/>
      <c r="AE157" s="289"/>
      <c r="AF157" s="290"/>
      <c r="AG157" s="288"/>
      <c r="AH157" s="288"/>
      <c r="AI157" s="289"/>
      <c r="AJ157" s="291">
        <v>40</v>
      </c>
      <c r="AK157" s="284"/>
      <c r="AL157" s="284"/>
      <c r="AM157" s="285"/>
      <c r="AN157" s="283"/>
      <c r="AO157" s="284"/>
      <c r="AP157" s="284"/>
      <c r="AQ157" s="285"/>
    </row>
    <row r="158" spans="1:43" s="128" customFormat="1" ht="18" customHeight="1" x14ac:dyDescent="0.2">
      <c r="A158" s="345" t="s">
        <v>179</v>
      </c>
      <c r="B158" s="357" t="s">
        <v>219</v>
      </c>
      <c r="C158" s="358"/>
      <c r="D158" s="73">
        <v>1</v>
      </c>
      <c r="E158" s="221">
        <v>1</v>
      </c>
      <c r="F158" s="74">
        <v>3</v>
      </c>
      <c r="G158" s="36">
        <f t="shared" ref="G158" si="17">SUM(H158:K158)</f>
        <v>60</v>
      </c>
      <c r="H158" s="33">
        <v>30</v>
      </c>
      <c r="I158" s="33">
        <v>0</v>
      </c>
      <c r="J158" s="33">
        <v>0</v>
      </c>
      <c r="K158" s="34">
        <v>30</v>
      </c>
      <c r="L158" s="303"/>
      <c r="M158" s="304"/>
      <c r="N158" s="304"/>
      <c r="O158" s="305"/>
      <c r="P158" s="303"/>
      <c r="Q158" s="304"/>
      <c r="R158" s="304"/>
      <c r="S158" s="306"/>
      <c r="T158" s="307"/>
      <c r="U158" s="308"/>
      <c r="V158" s="308"/>
      <c r="W158" s="309"/>
      <c r="X158" s="310"/>
      <c r="Y158" s="304"/>
      <c r="Z158" s="304"/>
      <c r="AA158" s="306"/>
      <c r="AB158" s="311"/>
      <c r="AC158" s="308"/>
      <c r="AD158" s="308"/>
      <c r="AE158" s="309"/>
      <c r="AF158" s="311"/>
      <c r="AG158" s="304"/>
      <c r="AH158" s="304"/>
      <c r="AI158" s="306"/>
      <c r="AJ158" s="291">
        <v>30</v>
      </c>
      <c r="AK158" s="304"/>
      <c r="AL158" s="304"/>
      <c r="AM158" s="306">
        <v>30</v>
      </c>
      <c r="AN158" s="310"/>
      <c r="AO158" s="304"/>
      <c r="AP158" s="304"/>
      <c r="AQ158" s="306"/>
    </row>
    <row r="159" spans="1:43" s="128" customFormat="1" ht="18" customHeight="1" x14ac:dyDescent="0.2">
      <c r="A159" s="32" t="s">
        <v>180</v>
      </c>
      <c r="B159" s="355" t="s">
        <v>124</v>
      </c>
      <c r="C159" s="356"/>
      <c r="D159" s="191">
        <v>0</v>
      </c>
      <c r="E159" s="192">
        <v>1</v>
      </c>
      <c r="F159" s="76">
        <v>3</v>
      </c>
      <c r="G159" s="23">
        <f t="shared" si="16"/>
        <v>45</v>
      </c>
      <c r="H159" s="188">
        <v>0</v>
      </c>
      <c r="I159" s="188">
        <v>0</v>
      </c>
      <c r="J159" s="188">
        <v>0</v>
      </c>
      <c r="K159" s="237">
        <v>45</v>
      </c>
      <c r="L159" s="283"/>
      <c r="M159" s="284"/>
      <c r="N159" s="284"/>
      <c r="O159" s="285">
        <v>45</v>
      </c>
      <c r="P159" s="286"/>
      <c r="Q159" s="284"/>
      <c r="R159" s="284"/>
      <c r="S159" s="328"/>
      <c r="T159" s="283"/>
      <c r="U159" s="284"/>
      <c r="V159" s="284"/>
      <c r="W159" s="285"/>
      <c r="X159" s="286"/>
      <c r="Y159" s="284"/>
      <c r="Z159" s="284"/>
      <c r="AA159" s="285"/>
      <c r="AB159" s="283"/>
      <c r="AC159" s="284"/>
      <c r="AD159" s="284"/>
      <c r="AE159" s="285"/>
      <c r="AF159" s="286"/>
      <c r="AG159" s="284"/>
      <c r="AH159" s="284"/>
      <c r="AI159" s="285"/>
      <c r="AJ159" s="286"/>
      <c r="AK159" s="284"/>
      <c r="AL159" s="284"/>
      <c r="AM159" s="285"/>
      <c r="AN159" s="283"/>
      <c r="AO159" s="284"/>
      <c r="AP159" s="284"/>
      <c r="AQ159" s="285"/>
    </row>
    <row r="160" spans="1:43" s="128" customFormat="1" ht="18" customHeight="1" x14ac:dyDescent="0.2">
      <c r="A160" s="32" t="s">
        <v>181</v>
      </c>
      <c r="B160" s="357" t="s">
        <v>120</v>
      </c>
      <c r="C160" s="358"/>
      <c r="D160" s="191">
        <v>0</v>
      </c>
      <c r="E160" s="192">
        <v>1</v>
      </c>
      <c r="F160" s="76">
        <v>2</v>
      </c>
      <c r="G160" s="32">
        <f t="shared" si="16"/>
        <v>30</v>
      </c>
      <c r="H160" s="188">
        <v>0</v>
      </c>
      <c r="I160" s="188">
        <v>0</v>
      </c>
      <c r="J160" s="188">
        <v>0</v>
      </c>
      <c r="K160" s="237">
        <v>30</v>
      </c>
      <c r="L160" s="287"/>
      <c r="M160" s="288"/>
      <c r="N160" s="288"/>
      <c r="O160" s="289"/>
      <c r="P160" s="290"/>
      <c r="Q160" s="288"/>
      <c r="R160" s="288"/>
      <c r="S160" s="289">
        <v>30</v>
      </c>
      <c r="T160" s="283"/>
      <c r="U160" s="284"/>
      <c r="V160" s="284"/>
      <c r="W160" s="285"/>
      <c r="X160" s="286"/>
      <c r="Y160" s="284"/>
      <c r="Z160" s="284"/>
      <c r="AA160" s="285"/>
      <c r="AB160" s="283"/>
      <c r="AC160" s="284"/>
      <c r="AD160" s="284"/>
      <c r="AE160" s="285"/>
      <c r="AF160" s="286"/>
      <c r="AG160" s="284"/>
      <c r="AH160" s="284"/>
      <c r="AI160" s="285"/>
      <c r="AJ160" s="286"/>
      <c r="AK160" s="284"/>
      <c r="AL160" s="284"/>
      <c r="AM160" s="285"/>
      <c r="AN160" s="283"/>
      <c r="AO160" s="284"/>
      <c r="AP160" s="284"/>
      <c r="AQ160" s="285"/>
    </row>
    <row r="161" spans="1:43" s="128" customFormat="1" ht="18" customHeight="1" x14ac:dyDescent="0.2">
      <c r="A161" s="32" t="s">
        <v>182</v>
      </c>
      <c r="B161" s="357" t="s">
        <v>218</v>
      </c>
      <c r="C161" s="358"/>
      <c r="D161" s="191">
        <v>0</v>
      </c>
      <c r="E161" s="192">
        <v>1</v>
      </c>
      <c r="F161" s="76">
        <v>3</v>
      </c>
      <c r="G161" s="32">
        <f t="shared" si="16"/>
        <v>30</v>
      </c>
      <c r="H161" s="188">
        <v>0</v>
      </c>
      <c r="I161" s="188">
        <v>0</v>
      </c>
      <c r="J161" s="188">
        <v>0</v>
      </c>
      <c r="K161" s="237">
        <v>30</v>
      </c>
      <c r="L161" s="287"/>
      <c r="M161" s="288"/>
      <c r="N161" s="288"/>
      <c r="O161" s="289"/>
      <c r="P161" s="290"/>
      <c r="Q161" s="288"/>
      <c r="R161" s="288"/>
      <c r="S161" s="289"/>
      <c r="T161" s="290"/>
      <c r="U161" s="288"/>
      <c r="V161" s="288"/>
      <c r="W161" s="289">
        <v>30</v>
      </c>
      <c r="X161" s="286"/>
      <c r="Y161" s="284"/>
      <c r="Z161" s="284"/>
      <c r="AA161" s="285"/>
      <c r="AB161" s="283"/>
      <c r="AC161" s="284"/>
      <c r="AD161" s="284"/>
      <c r="AE161" s="285"/>
      <c r="AF161" s="286"/>
      <c r="AG161" s="284"/>
      <c r="AH161" s="284"/>
      <c r="AI161" s="285"/>
      <c r="AJ161" s="286"/>
      <c r="AK161" s="284"/>
      <c r="AL161" s="284"/>
      <c r="AM161" s="285"/>
      <c r="AN161" s="283"/>
      <c r="AO161" s="284"/>
      <c r="AP161" s="284"/>
      <c r="AQ161" s="285"/>
    </row>
    <row r="162" spans="1:43" s="128" customFormat="1" ht="18" customHeight="1" x14ac:dyDescent="0.2">
      <c r="A162" s="234" t="s">
        <v>188</v>
      </c>
      <c r="B162" s="357" t="s">
        <v>143</v>
      </c>
      <c r="C162" s="358"/>
      <c r="D162" s="189">
        <v>0</v>
      </c>
      <c r="E162" s="190">
        <v>2</v>
      </c>
      <c r="F162" s="190">
        <v>2</v>
      </c>
      <c r="G162" s="32">
        <f t="shared" si="16"/>
        <v>30</v>
      </c>
      <c r="H162" s="188">
        <v>15</v>
      </c>
      <c r="I162" s="188">
        <v>0</v>
      </c>
      <c r="J162" s="188">
        <v>0</v>
      </c>
      <c r="K162" s="237">
        <v>15</v>
      </c>
      <c r="L162" s="287">
        <v>15</v>
      </c>
      <c r="M162" s="288"/>
      <c r="N162" s="288"/>
      <c r="O162" s="289">
        <v>15</v>
      </c>
      <c r="P162" s="290"/>
      <c r="Q162" s="288"/>
      <c r="R162" s="288"/>
      <c r="S162" s="289"/>
      <c r="T162" s="290"/>
      <c r="U162" s="288"/>
      <c r="V162" s="288"/>
      <c r="W162" s="289"/>
      <c r="X162" s="290"/>
      <c r="Y162" s="288"/>
      <c r="Z162" s="288"/>
      <c r="AA162" s="289"/>
      <c r="AB162" s="290"/>
      <c r="AC162" s="288"/>
      <c r="AD162" s="288"/>
      <c r="AE162" s="289"/>
      <c r="AF162" s="290"/>
      <c r="AG162" s="288"/>
      <c r="AH162" s="288"/>
      <c r="AI162" s="289"/>
      <c r="AJ162" s="286"/>
      <c r="AK162" s="284"/>
      <c r="AL162" s="284"/>
      <c r="AM162" s="285"/>
      <c r="AN162" s="283"/>
      <c r="AO162" s="284"/>
      <c r="AP162" s="284"/>
      <c r="AQ162" s="285"/>
    </row>
    <row r="163" spans="1:43" s="128" customFormat="1" ht="18" customHeight="1" x14ac:dyDescent="0.2">
      <c r="A163" s="32" t="s">
        <v>189</v>
      </c>
      <c r="B163" s="357" t="s">
        <v>224</v>
      </c>
      <c r="C163" s="358"/>
      <c r="D163" s="191">
        <v>0</v>
      </c>
      <c r="E163" s="192">
        <v>2</v>
      </c>
      <c r="F163" s="76">
        <v>2</v>
      </c>
      <c r="G163" s="32">
        <f t="shared" si="16"/>
        <v>30</v>
      </c>
      <c r="H163" s="188">
        <v>15</v>
      </c>
      <c r="I163" s="188">
        <v>0</v>
      </c>
      <c r="J163" s="188">
        <v>15</v>
      </c>
      <c r="K163" s="237">
        <v>0</v>
      </c>
      <c r="L163" s="287"/>
      <c r="M163" s="288"/>
      <c r="N163" s="288"/>
      <c r="O163" s="289"/>
      <c r="P163" s="290"/>
      <c r="Q163" s="288"/>
      <c r="R163" s="288"/>
      <c r="S163" s="289"/>
      <c r="T163" s="290"/>
      <c r="U163" s="288"/>
      <c r="V163" s="288"/>
      <c r="W163" s="289"/>
      <c r="X163" s="290"/>
      <c r="Y163" s="288"/>
      <c r="Z163" s="288"/>
      <c r="AA163" s="289"/>
      <c r="AB163" s="290"/>
      <c r="AC163" s="288"/>
      <c r="AD163" s="288"/>
      <c r="AE163" s="289"/>
      <c r="AF163" s="290">
        <v>15</v>
      </c>
      <c r="AG163" s="288"/>
      <c r="AH163" s="288">
        <v>15</v>
      </c>
      <c r="AI163" s="289"/>
      <c r="AJ163" s="286"/>
      <c r="AK163" s="284"/>
      <c r="AL163" s="284"/>
      <c r="AM163" s="285"/>
      <c r="AN163" s="283"/>
      <c r="AO163" s="284"/>
      <c r="AP163" s="284"/>
      <c r="AQ163" s="285"/>
    </row>
    <row r="164" spans="1:43" s="128" customFormat="1" ht="18" customHeight="1" x14ac:dyDescent="0.2">
      <c r="A164" s="32" t="s">
        <v>190</v>
      </c>
      <c r="B164" s="357" t="s">
        <v>123</v>
      </c>
      <c r="C164" s="358"/>
      <c r="D164" s="191">
        <v>0</v>
      </c>
      <c r="E164" s="192">
        <v>1</v>
      </c>
      <c r="F164" s="76">
        <v>2</v>
      </c>
      <c r="G164" s="36">
        <f t="shared" si="16"/>
        <v>30</v>
      </c>
      <c r="H164" s="188">
        <v>30</v>
      </c>
      <c r="I164" s="188">
        <v>0</v>
      </c>
      <c r="J164" s="188">
        <v>0</v>
      </c>
      <c r="K164" s="188">
        <v>0</v>
      </c>
      <c r="L164" s="287">
        <v>30</v>
      </c>
      <c r="M164" s="288"/>
      <c r="N164" s="288"/>
      <c r="O164" s="289"/>
      <c r="P164" s="290"/>
      <c r="Q164" s="288"/>
      <c r="R164" s="288"/>
      <c r="S164" s="289"/>
      <c r="T164" s="283"/>
      <c r="U164" s="284"/>
      <c r="V164" s="284"/>
      <c r="W164" s="285"/>
      <c r="X164" s="286"/>
      <c r="Y164" s="284"/>
      <c r="Z164" s="284"/>
      <c r="AA164" s="285"/>
      <c r="AB164" s="283"/>
      <c r="AC164" s="284"/>
      <c r="AD164" s="284"/>
      <c r="AE164" s="285"/>
      <c r="AF164" s="286"/>
      <c r="AG164" s="284"/>
      <c r="AH164" s="284"/>
      <c r="AI164" s="285"/>
      <c r="AJ164" s="286"/>
      <c r="AK164" s="284"/>
      <c r="AL164" s="284"/>
      <c r="AM164" s="285"/>
      <c r="AN164" s="283"/>
      <c r="AO164" s="284"/>
      <c r="AP164" s="284"/>
      <c r="AQ164" s="285"/>
    </row>
    <row r="165" spans="1:43" s="128" customFormat="1" ht="18" customHeight="1" x14ac:dyDescent="0.2">
      <c r="A165" s="32" t="s">
        <v>191</v>
      </c>
      <c r="B165" s="357" t="s">
        <v>119</v>
      </c>
      <c r="C165" s="358"/>
      <c r="D165" s="191">
        <v>1</v>
      </c>
      <c r="E165" s="192">
        <v>1</v>
      </c>
      <c r="F165" s="76">
        <v>4</v>
      </c>
      <c r="G165" s="26">
        <f t="shared" si="16"/>
        <v>60</v>
      </c>
      <c r="H165" s="188">
        <v>60</v>
      </c>
      <c r="I165" s="188">
        <v>0</v>
      </c>
      <c r="J165" s="188">
        <v>0</v>
      </c>
      <c r="K165" s="188">
        <v>0</v>
      </c>
      <c r="L165" s="292">
        <v>30</v>
      </c>
      <c r="M165" s="284"/>
      <c r="N165" s="284"/>
      <c r="O165" s="285"/>
      <c r="P165" s="286">
        <v>30</v>
      </c>
      <c r="Q165" s="284"/>
      <c r="R165" s="284"/>
      <c r="S165" s="285"/>
      <c r="T165" s="283"/>
      <c r="U165" s="284"/>
      <c r="V165" s="284"/>
      <c r="W165" s="285"/>
      <c r="X165" s="286"/>
      <c r="Y165" s="284"/>
      <c r="Z165" s="284"/>
      <c r="AA165" s="285"/>
      <c r="AB165" s="283"/>
      <c r="AC165" s="284"/>
      <c r="AD165" s="284"/>
      <c r="AE165" s="285"/>
      <c r="AF165" s="286"/>
      <c r="AG165" s="284"/>
      <c r="AH165" s="284"/>
      <c r="AI165" s="285"/>
      <c r="AJ165" s="286"/>
      <c r="AK165" s="284"/>
      <c r="AL165" s="284"/>
      <c r="AM165" s="285"/>
      <c r="AN165" s="283"/>
      <c r="AO165" s="284"/>
      <c r="AP165" s="284"/>
      <c r="AQ165" s="285"/>
    </row>
    <row r="166" spans="1:43" s="128" customFormat="1" ht="18" customHeight="1" x14ac:dyDescent="0.2">
      <c r="A166" s="32" t="s">
        <v>192</v>
      </c>
      <c r="B166" s="357" t="s">
        <v>113</v>
      </c>
      <c r="C166" s="358"/>
      <c r="D166" s="191">
        <v>2</v>
      </c>
      <c r="E166" s="192">
        <v>2</v>
      </c>
      <c r="F166" s="76">
        <v>7</v>
      </c>
      <c r="G166" s="36">
        <f t="shared" si="16"/>
        <v>90</v>
      </c>
      <c r="H166" s="188">
        <v>45</v>
      </c>
      <c r="I166" s="188">
        <v>15</v>
      </c>
      <c r="J166" s="188">
        <v>0</v>
      </c>
      <c r="K166" s="188">
        <v>30</v>
      </c>
      <c r="L166" s="287"/>
      <c r="M166" s="288"/>
      <c r="N166" s="288"/>
      <c r="O166" s="289"/>
      <c r="P166" s="290"/>
      <c r="Q166" s="288"/>
      <c r="R166" s="288"/>
      <c r="S166" s="289"/>
      <c r="T166" s="291">
        <v>15</v>
      </c>
      <c r="U166" s="288">
        <v>15</v>
      </c>
      <c r="V166" s="288"/>
      <c r="W166" s="289"/>
      <c r="X166" s="291">
        <v>30</v>
      </c>
      <c r="Y166" s="288"/>
      <c r="Z166" s="288"/>
      <c r="AA166" s="289">
        <v>30</v>
      </c>
      <c r="AB166" s="283"/>
      <c r="AC166" s="284"/>
      <c r="AD166" s="284"/>
      <c r="AE166" s="285"/>
      <c r="AF166" s="286"/>
      <c r="AG166" s="284"/>
      <c r="AH166" s="284"/>
      <c r="AI166" s="285"/>
      <c r="AJ166" s="286"/>
      <c r="AK166" s="284"/>
      <c r="AL166" s="284"/>
      <c r="AM166" s="285"/>
      <c r="AN166" s="283"/>
      <c r="AO166" s="284"/>
      <c r="AP166" s="284"/>
      <c r="AQ166" s="285"/>
    </row>
    <row r="167" spans="1:43" s="128" customFormat="1" ht="18" customHeight="1" x14ac:dyDescent="0.2">
      <c r="A167" s="32" t="s">
        <v>193</v>
      </c>
      <c r="B167" s="357" t="s">
        <v>223</v>
      </c>
      <c r="C167" s="358"/>
      <c r="D167" s="189">
        <v>0</v>
      </c>
      <c r="E167" s="190">
        <v>1</v>
      </c>
      <c r="F167" s="193">
        <v>3</v>
      </c>
      <c r="G167" s="36">
        <f t="shared" si="16"/>
        <v>30</v>
      </c>
      <c r="H167" s="188">
        <v>30</v>
      </c>
      <c r="I167" s="188">
        <v>0</v>
      </c>
      <c r="J167" s="188">
        <v>0</v>
      </c>
      <c r="K167" s="188">
        <v>0</v>
      </c>
      <c r="L167" s="287"/>
      <c r="M167" s="288"/>
      <c r="N167" s="288"/>
      <c r="O167" s="289"/>
      <c r="P167" s="290"/>
      <c r="Q167" s="288"/>
      <c r="R167" s="288"/>
      <c r="S167" s="289"/>
      <c r="T167" s="290"/>
      <c r="U167" s="288"/>
      <c r="V167" s="288"/>
      <c r="W167" s="289"/>
      <c r="X167" s="290"/>
      <c r="Y167" s="288"/>
      <c r="Z167" s="288"/>
      <c r="AA167" s="289"/>
      <c r="AB167" s="290">
        <v>30</v>
      </c>
      <c r="AC167" s="288"/>
      <c r="AD167" s="288"/>
      <c r="AE167" s="289"/>
      <c r="AF167" s="290"/>
      <c r="AG167" s="284"/>
      <c r="AH167" s="284"/>
      <c r="AI167" s="285"/>
      <c r="AJ167" s="286"/>
      <c r="AK167" s="284"/>
      <c r="AL167" s="284"/>
      <c r="AM167" s="285"/>
      <c r="AN167" s="283"/>
      <c r="AO167" s="284"/>
      <c r="AP167" s="284"/>
      <c r="AQ167" s="285"/>
    </row>
    <row r="168" spans="1:43" s="128" customFormat="1" ht="18" customHeight="1" x14ac:dyDescent="0.2">
      <c r="A168" s="348" t="s">
        <v>194</v>
      </c>
      <c r="B168" s="357" t="s">
        <v>142</v>
      </c>
      <c r="C168" s="358"/>
      <c r="D168" s="191">
        <v>0</v>
      </c>
      <c r="E168" s="192">
        <v>1</v>
      </c>
      <c r="F168" s="76">
        <v>2</v>
      </c>
      <c r="G168" s="36">
        <f t="shared" si="16"/>
        <v>30</v>
      </c>
      <c r="H168" s="75">
        <v>30</v>
      </c>
      <c r="I168" s="75">
        <v>0</v>
      </c>
      <c r="J168" s="75">
        <v>0</v>
      </c>
      <c r="K168" s="75">
        <v>0</v>
      </c>
      <c r="L168" s="287"/>
      <c r="M168" s="288"/>
      <c r="N168" s="288"/>
      <c r="O168" s="289"/>
      <c r="P168" s="290"/>
      <c r="Q168" s="288"/>
      <c r="R168" s="288"/>
      <c r="S168" s="289"/>
      <c r="T168" s="290"/>
      <c r="U168" s="288"/>
      <c r="V168" s="288"/>
      <c r="W168" s="289"/>
      <c r="X168" s="290"/>
      <c r="Y168" s="288"/>
      <c r="Z168" s="288"/>
      <c r="AA168" s="289"/>
      <c r="AB168" s="290"/>
      <c r="AC168" s="288"/>
      <c r="AD168" s="288"/>
      <c r="AE168" s="289"/>
      <c r="AF168" s="290">
        <v>30</v>
      </c>
      <c r="AG168" s="284"/>
      <c r="AH168" s="284"/>
      <c r="AI168" s="285"/>
      <c r="AJ168" s="286"/>
      <c r="AK168" s="284"/>
      <c r="AL168" s="284"/>
      <c r="AM168" s="285"/>
      <c r="AN168" s="283"/>
      <c r="AO168" s="284"/>
      <c r="AP168" s="284"/>
      <c r="AQ168" s="285"/>
    </row>
    <row r="169" spans="1:43" s="128" customFormat="1" ht="18" customHeight="1" x14ac:dyDescent="0.2">
      <c r="A169" s="32" t="s">
        <v>195</v>
      </c>
      <c r="B169" s="357" t="s">
        <v>122</v>
      </c>
      <c r="C169" s="358"/>
      <c r="D169" s="191">
        <v>0</v>
      </c>
      <c r="E169" s="192">
        <v>1</v>
      </c>
      <c r="F169" s="76">
        <v>1</v>
      </c>
      <c r="G169" s="36">
        <f t="shared" si="16"/>
        <v>15</v>
      </c>
      <c r="H169" s="188">
        <v>15</v>
      </c>
      <c r="I169" s="188">
        <v>0</v>
      </c>
      <c r="J169" s="188">
        <v>0</v>
      </c>
      <c r="K169" s="188">
        <v>0</v>
      </c>
      <c r="L169" s="287">
        <v>15</v>
      </c>
      <c r="M169" s="288"/>
      <c r="N169" s="284"/>
      <c r="O169" s="285"/>
      <c r="P169" s="286"/>
      <c r="Q169" s="284"/>
      <c r="R169" s="284"/>
      <c r="S169" s="328"/>
      <c r="T169" s="283"/>
      <c r="U169" s="284"/>
      <c r="V169" s="284"/>
      <c r="W169" s="285"/>
      <c r="X169" s="286"/>
      <c r="Y169" s="284"/>
      <c r="Z169" s="284"/>
      <c r="AA169" s="285"/>
      <c r="AB169" s="283"/>
      <c r="AC169" s="284"/>
      <c r="AD169" s="284"/>
      <c r="AE169" s="285"/>
      <c r="AF169" s="286"/>
      <c r="AG169" s="284"/>
      <c r="AH169" s="284"/>
      <c r="AI169" s="285"/>
      <c r="AJ169" s="286"/>
      <c r="AK169" s="284"/>
      <c r="AL169" s="284"/>
      <c r="AM169" s="285"/>
      <c r="AN169" s="283"/>
      <c r="AO169" s="284"/>
      <c r="AP169" s="284"/>
      <c r="AQ169" s="285"/>
    </row>
    <row r="170" spans="1:43" s="128" customFormat="1" ht="18" customHeight="1" x14ac:dyDescent="0.2">
      <c r="A170" s="32" t="s">
        <v>196</v>
      </c>
      <c r="B170" s="357" t="s">
        <v>145</v>
      </c>
      <c r="C170" s="358"/>
      <c r="D170" s="191">
        <v>0</v>
      </c>
      <c r="E170" s="75">
        <v>1</v>
      </c>
      <c r="F170" s="76">
        <v>2</v>
      </c>
      <c r="G170" s="36">
        <f t="shared" si="16"/>
        <v>30</v>
      </c>
      <c r="H170" s="188">
        <v>30</v>
      </c>
      <c r="I170" s="188">
        <v>0</v>
      </c>
      <c r="J170" s="188">
        <v>0</v>
      </c>
      <c r="K170" s="188">
        <v>0</v>
      </c>
      <c r="L170" s="287"/>
      <c r="M170" s="288"/>
      <c r="N170" s="288"/>
      <c r="O170" s="289"/>
      <c r="P170" s="290"/>
      <c r="Q170" s="288"/>
      <c r="R170" s="288"/>
      <c r="S170" s="289"/>
      <c r="T170" s="290"/>
      <c r="U170" s="288"/>
      <c r="V170" s="288"/>
      <c r="W170" s="289"/>
      <c r="X170" s="290"/>
      <c r="Y170" s="288"/>
      <c r="Z170" s="288"/>
      <c r="AA170" s="289"/>
      <c r="AB170" s="290"/>
      <c r="AC170" s="288"/>
      <c r="AD170" s="284"/>
      <c r="AE170" s="289"/>
      <c r="AF170" s="290"/>
      <c r="AG170" s="288"/>
      <c r="AH170" s="288"/>
      <c r="AI170" s="289"/>
      <c r="AJ170" s="290">
        <v>30</v>
      </c>
      <c r="AK170" s="284"/>
      <c r="AL170" s="284"/>
      <c r="AM170" s="285"/>
      <c r="AN170" s="283"/>
      <c r="AO170" s="284"/>
      <c r="AP170" s="284"/>
      <c r="AQ170" s="285"/>
    </row>
    <row r="171" spans="1:43" s="128" customFormat="1" ht="18" customHeight="1" x14ac:dyDescent="0.2">
      <c r="A171" s="32" t="s">
        <v>197</v>
      </c>
      <c r="B171" s="357" t="s">
        <v>105</v>
      </c>
      <c r="C171" s="358"/>
      <c r="D171" s="199">
        <v>0</v>
      </c>
      <c r="E171" s="221">
        <v>1</v>
      </c>
      <c r="F171" s="74">
        <v>4</v>
      </c>
      <c r="G171" s="39">
        <f t="shared" ref="G171:G175" si="18">SUM(H171:K171)</f>
        <v>45</v>
      </c>
      <c r="H171" s="33">
        <v>0</v>
      </c>
      <c r="I171" s="33">
        <v>0</v>
      </c>
      <c r="J171" s="33">
        <v>0</v>
      </c>
      <c r="K171" s="33">
        <v>45</v>
      </c>
      <c r="L171" s="287"/>
      <c r="M171" s="288"/>
      <c r="N171" s="288"/>
      <c r="O171" s="289"/>
      <c r="P171" s="287"/>
      <c r="Q171" s="288"/>
      <c r="R171" s="288"/>
      <c r="S171" s="317"/>
      <c r="T171" s="287"/>
      <c r="U171" s="288"/>
      <c r="V171" s="288"/>
      <c r="W171" s="289"/>
      <c r="X171" s="287"/>
      <c r="Y171" s="288"/>
      <c r="Z171" s="288"/>
      <c r="AA171" s="289"/>
      <c r="AB171" s="290"/>
      <c r="AC171" s="288"/>
      <c r="AD171" s="288"/>
      <c r="AE171" s="317"/>
      <c r="AF171" s="287"/>
      <c r="AG171" s="288"/>
      <c r="AH171" s="288"/>
      <c r="AI171" s="289"/>
      <c r="AJ171" s="287"/>
      <c r="AK171" s="288"/>
      <c r="AL171" s="288"/>
      <c r="AM171" s="289">
        <v>45</v>
      </c>
      <c r="AN171" s="283"/>
      <c r="AO171" s="284"/>
      <c r="AP171" s="284"/>
      <c r="AQ171" s="285"/>
    </row>
    <row r="172" spans="1:43" s="128" customFormat="1" ht="18" customHeight="1" x14ac:dyDescent="0.2">
      <c r="A172" s="32" t="s">
        <v>198</v>
      </c>
      <c r="B172" s="365" t="s">
        <v>208</v>
      </c>
      <c r="C172" s="366"/>
      <c r="D172" s="238">
        <v>0</v>
      </c>
      <c r="E172" s="28">
        <v>1</v>
      </c>
      <c r="F172" s="29">
        <v>2</v>
      </c>
      <c r="G172" s="30">
        <f t="shared" si="18"/>
        <v>0</v>
      </c>
      <c r="H172" s="27">
        <v>0</v>
      </c>
      <c r="I172" s="27">
        <v>0</v>
      </c>
      <c r="J172" s="27">
        <v>0</v>
      </c>
      <c r="K172" s="27">
        <v>0</v>
      </c>
      <c r="L172" s="283"/>
      <c r="M172" s="284"/>
      <c r="N172" s="284"/>
      <c r="O172" s="285"/>
      <c r="P172" s="286"/>
      <c r="Q172" s="284"/>
      <c r="R172" s="284"/>
      <c r="S172" s="285" t="s">
        <v>144</v>
      </c>
      <c r="T172" s="286"/>
      <c r="U172" s="284"/>
      <c r="V172" s="284"/>
      <c r="W172" s="285"/>
      <c r="X172" s="286"/>
      <c r="Y172" s="284"/>
      <c r="Z172" s="284"/>
      <c r="AA172" s="285"/>
      <c r="AB172" s="286"/>
      <c r="AC172" s="284"/>
      <c r="AD172" s="284"/>
      <c r="AE172" s="285"/>
      <c r="AF172" s="286"/>
      <c r="AG172" s="284"/>
      <c r="AH172" s="284"/>
      <c r="AI172" s="285"/>
      <c r="AJ172" s="286"/>
      <c r="AK172" s="284"/>
      <c r="AL172" s="284"/>
      <c r="AM172" s="285"/>
      <c r="AN172" s="286"/>
      <c r="AO172" s="284"/>
      <c r="AP172" s="284"/>
      <c r="AQ172" s="285"/>
    </row>
    <row r="173" spans="1:43" s="128" customFormat="1" ht="18" customHeight="1" x14ac:dyDescent="0.2">
      <c r="A173" s="230" t="s">
        <v>199</v>
      </c>
      <c r="B173" s="365" t="s">
        <v>209</v>
      </c>
      <c r="C173" s="366"/>
      <c r="D173" s="238">
        <v>0</v>
      </c>
      <c r="E173" s="28">
        <v>2</v>
      </c>
      <c r="F173" s="29">
        <v>8</v>
      </c>
      <c r="G173" s="30">
        <f t="shared" si="18"/>
        <v>0</v>
      </c>
      <c r="H173" s="27">
        <v>0</v>
      </c>
      <c r="I173" s="27">
        <v>0</v>
      </c>
      <c r="J173" s="27">
        <v>0</v>
      </c>
      <c r="K173" s="27">
        <v>0</v>
      </c>
      <c r="L173" s="283"/>
      <c r="M173" s="284"/>
      <c r="N173" s="284"/>
      <c r="O173" s="285"/>
      <c r="P173" s="286"/>
      <c r="Q173" s="284"/>
      <c r="R173" s="284"/>
      <c r="S173" s="285"/>
      <c r="T173" s="286"/>
      <c r="U173" s="284"/>
      <c r="V173" s="284"/>
      <c r="W173" s="285"/>
      <c r="X173" s="286"/>
      <c r="Y173" s="284"/>
      <c r="Z173" s="284"/>
      <c r="AA173" s="285" t="s">
        <v>144</v>
      </c>
      <c r="AB173" s="286"/>
      <c r="AC173" s="284"/>
      <c r="AD173" s="284"/>
      <c r="AE173" s="285"/>
      <c r="AF173" s="286"/>
      <c r="AG173" s="284"/>
      <c r="AH173" s="284"/>
      <c r="AI173" s="285" t="s">
        <v>144</v>
      </c>
      <c r="AJ173" s="286"/>
      <c r="AK173" s="284"/>
      <c r="AL173" s="284"/>
      <c r="AM173" s="285"/>
      <c r="AN173" s="286"/>
      <c r="AO173" s="284"/>
      <c r="AP173" s="284"/>
      <c r="AQ173" s="285"/>
    </row>
    <row r="174" spans="1:43" s="128" customFormat="1" ht="18" customHeight="1" x14ac:dyDescent="0.2">
      <c r="A174" s="33" t="s">
        <v>200</v>
      </c>
      <c r="B174" s="365" t="s">
        <v>210</v>
      </c>
      <c r="C174" s="366"/>
      <c r="D174" s="238">
        <v>0</v>
      </c>
      <c r="E174" s="28">
        <v>1</v>
      </c>
      <c r="F174" s="29">
        <v>30</v>
      </c>
      <c r="G174" s="30">
        <f t="shared" si="18"/>
        <v>0</v>
      </c>
      <c r="H174" s="27">
        <v>0</v>
      </c>
      <c r="I174" s="27">
        <v>0</v>
      </c>
      <c r="J174" s="27">
        <v>0</v>
      </c>
      <c r="K174" s="27">
        <v>0</v>
      </c>
      <c r="L174" s="287"/>
      <c r="M174" s="288"/>
      <c r="N174" s="288"/>
      <c r="O174" s="289"/>
      <c r="P174" s="290"/>
      <c r="Q174" s="288"/>
      <c r="R174" s="288"/>
      <c r="S174" s="289"/>
      <c r="T174" s="290"/>
      <c r="U174" s="288"/>
      <c r="V174" s="288"/>
      <c r="W174" s="289"/>
      <c r="X174" s="286"/>
      <c r="Y174" s="284"/>
      <c r="Z174" s="284"/>
      <c r="AA174" s="285"/>
      <c r="AB174" s="286"/>
      <c r="AC174" s="284"/>
      <c r="AD174" s="284"/>
      <c r="AE174" s="285"/>
      <c r="AF174" s="286"/>
      <c r="AG174" s="284"/>
      <c r="AH174" s="284"/>
      <c r="AI174" s="285"/>
      <c r="AJ174" s="286"/>
      <c r="AK174" s="284"/>
      <c r="AL174" s="284"/>
      <c r="AM174" s="285"/>
      <c r="AN174" s="286"/>
      <c r="AO174" s="284"/>
      <c r="AP174" s="284"/>
      <c r="AQ174" s="285" t="s">
        <v>144</v>
      </c>
    </row>
    <row r="175" spans="1:43" s="128" customFormat="1" ht="38.25" customHeight="1" thickBot="1" x14ac:dyDescent="0.25">
      <c r="A175" s="23" t="s">
        <v>201</v>
      </c>
      <c r="B175" s="531" t="s">
        <v>236</v>
      </c>
      <c r="C175" s="532"/>
      <c r="D175" s="238">
        <v>0</v>
      </c>
      <c r="E175" s="28">
        <v>2</v>
      </c>
      <c r="F175" s="29">
        <v>10</v>
      </c>
      <c r="G175" s="30">
        <f t="shared" si="18"/>
        <v>50</v>
      </c>
      <c r="H175" s="27">
        <v>0</v>
      </c>
      <c r="I175" s="27">
        <v>0</v>
      </c>
      <c r="J175" s="27">
        <v>0</v>
      </c>
      <c r="K175" s="27">
        <v>50</v>
      </c>
      <c r="L175" s="283"/>
      <c r="M175" s="284"/>
      <c r="N175" s="284"/>
      <c r="O175" s="285"/>
      <c r="P175" s="286"/>
      <c r="Q175" s="284"/>
      <c r="R175" s="284"/>
      <c r="S175" s="285"/>
      <c r="T175" s="286"/>
      <c r="U175" s="284"/>
      <c r="V175" s="284"/>
      <c r="W175" s="285"/>
      <c r="X175" s="286"/>
      <c r="Y175" s="284"/>
      <c r="Z175" s="284"/>
      <c r="AA175" s="285"/>
      <c r="AB175" s="286"/>
      <c r="AC175" s="284"/>
      <c r="AD175" s="284"/>
      <c r="AE175" s="285"/>
      <c r="AF175" s="286"/>
      <c r="AG175" s="284"/>
      <c r="AH175" s="284"/>
      <c r="AI175" s="285"/>
      <c r="AJ175" s="286"/>
      <c r="AK175" s="284"/>
      <c r="AL175" s="284"/>
      <c r="AM175" s="285">
        <v>35</v>
      </c>
      <c r="AN175" s="283"/>
      <c r="AO175" s="284"/>
      <c r="AP175" s="284"/>
      <c r="AQ175" s="285">
        <v>15</v>
      </c>
    </row>
    <row r="176" spans="1:43" s="128" customFormat="1" ht="13.5" thickTop="1" x14ac:dyDescent="0.2">
      <c r="A176" s="147"/>
      <c r="B176" s="372" t="s">
        <v>18</v>
      </c>
      <c r="C176" s="373"/>
      <c r="D176" s="423">
        <f t="shared" ref="D176:AQ176" si="19">SUM(D141:D175)</f>
        <v>16</v>
      </c>
      <c r="E176" s="428">
        <f t="shared" si="19"/>
        <v>57</v>
      </c>
      <c r="F176" s="421">
        <f t="shared" si="19"/>
        <v>209</v>
      </c>
      <c r="G176" s="430">
        <f t="shared" si="19"/>
        <v>2340</v>
      </c>
      <c r="H176" s="428">
        <f t="shared" si="19"/>
        <v>970</v>
      </c>
      <c r="I176" s="428">
        <f t="shared" si="19"/>
        <v>15</v>
      </c>
      <c r="J176" s="428">
        <f t="shared" si="19"/>
        <v>15</v>
      </c>
      <c r="K176" s="421">
        <f t="shared" si="19"/>
        <v>1340</v>
      </c>
      <c r="L176" s="228">
        <f t="shared" si="19"/>
        <v>165</v>
      </c>
      <c r="M176" s="149">
        <f t="shared" si="19"/>
        <v>0</v>
      </c>
      <c r="N176" s="149">
        <f t="shared" si="19"/>
        <v>0</v>
      </c>
      <c r="O176" s="151">
        <f t="shared" si="19"/>
        <v>105</v>
      </c>
      <c r="P176" s="148">
        <f t="shared" si="19"/>
        <v>120</v>
      </c>
      <c r="Q176" s="149">
        <f t="shared" si="19"/>
        <v>0</v>
      </c>
      <c r="R176" s="149">
        <f t="shared" si="19"/>
        <v>0</v>
      </c>
      <c r="S176" s="225">
        <f t="shared" si="19"/>
        <v>210</v>
      </c>
      <c r="T176" s="148">
        <f t="shared" si="19"/>
        <v>135</v>
      </c>
      <c r="U176" s="149">
        <f t="shared" si="19"/>
        <v>15</v>
      </c>
      <c r="V176" s="149">
        <f t="shared" si="19"/>
        <v>0</v>
      </c>
      <c r="W176" s="260">
        <f t="shared" si="19"/>
        <v>180</v>
      </c>
      <c r="X176" s="148">
        <f t="shared" si="19"/>
        <v>150</v>
      </c>
      <c r="Y176" s="149">
        <f t="shared" si="19"/>
        <v>0</v>
      </c>
      <c r="Z176" s="149">
        <f t="shared" si="19"/>
        <v>0</v>
      </c>
      <c r="AA176" s="151">
        <f t="shared" si="19"/>
        <v>195</v>
      </c>
      <c r="AB176" s="148">
        <f t="shared" si="19"/>
        <v>135</v>
      </c>
      <c r="AC176" s="149">
        <f t="shared" si="19"/>
        <v>0</v>
      </c>
      <c r="AD176" s="149">
        <f t="shared" si="19"/>
        <v>0</v>
      </c>
      <c r="AE176" s="260">
        <f t="shared" si="19"/>
        <v>195</v>
      </c>
      <c r="AF176" s="151">
        <f t="shared" si="19"/>
        <v>135</v>
      </c>
      <c r="AG176" s="149">
        <f t="shared" si="19"/>
        <v>0</v>
      </c>
      <c r="AH176" s="149">
        <f t="shared" si="19"/>
        <v>15</v>
      </c>
      <c r="AI176" s="151">
        <f t="shared" si="19"/>
        <v>210</v>
      </c>
      <c r="AJ176" s="148">
        <f t="shared" si="19"/>
        <v>130</v>
      </c>
      <c r="AK176" s="149">
        <f t="shared" si="19"/>
        <v>0</v>
      </c>
      <c r="AL176" s="149">
        <f t="shared" si="19"/>
        <v>0</v>
      </c>
      <c r="AM176" s="151">
        <f t="shared" si="19"/>
        <v>230</v>
      </c>
      <c r="AN176" s="148">
        <f t="shared" si="19"/>
        <v>0</v>
      </c>
      <c r="AO176" s="149">
        <f t="shared" si="19"/>
        <v>0</v>
      </c>
      <c r="AP176" s="149">
        <f t="shared" si="19"/>
        <v>0</v>
      </c>
      <c r="AQ176" s="260">
        <f t="shared" si="19"/>
        <v>15</v>
      </c>
    </row>
    <row r="177" spans="1:43" s="128" customFormat="1" ht="13.5" thickBot="1" x14ac:dyDescent="0.25">
      <c r="A177" s="152"/>
      <c r="B177" s="374"/>
      <c r="C177" s="375"/>
      <c r="D177" s="424"/>
      <c r="E177" s="429"/>
      <c r="F177" s="422"/>
      <c r="G177" s="523"/>
      <c r="H177" s="439"/>
      <c r="I177" s="439"/>
      <c r="J177" s="439"/>
      <c r="K177" s="524"/>
      <c r="L177" s="402">
        <f>SUM(L176:O176)</f>
        <v>270</v>
      </c>
      <c r="M177" s="403"/>
      <c r="N177" s="403"/>
      <c r="O177" s="404"/>
      <c r="P177" s="402">
        <f>SUM(P176:S176)</f>
        <v>330</v>
      </c>
      <c r="Q177" s="403"/>
      <c r="R177" s="403"/>
      <c r="S177" s="403"/>
      <c r="T177" s="402">
        <f>SUM(T176:W176)</f>
        <v>330</v>
      </c>
      <c r="U177" s="403"/>
      <c r="V177" s="403"/>
      <c r="W177" s="404"/>
      <c r="X177" s="402">
        <f>SUM(X176:AA176)</f>
        <v>345</v>
      </c>
      <c r="Y177" s="403"/>
      <c r="Z177" s="403"/>
      <c r="AA177" s="404"/>
      <c r="AB177" s="402">
        <f>SUM(AB176:AE176)</f>
        <v>330</v>
      </c>
      <c r="AC177" s="403"/>
      <c r="AD177" s="403"/>
      <c r="AE177" s="404"/>
      <c r="AF177" s="403">
        <f>SUM(AF176:AI176)</f>
        <v>360</v>
      </c>
      <c r="AG177" s="403"/>
      <c r="AH177" s="403"/>
      <c r="AI177" s="404"/>
      <c r="AJ177" s="402">
        <f>SUM(AJ176:AM176)</f>
        <v>360</v>
      </c>
      <c r="AK177" s="403"/>
      <c r="AL177" s="403"/>
      <c r="AM177" s="404"/>
      <c r="AN177" s="402">
        <f>SUM(AN176:AQ176)</f>
        <v>15</v>
      </c>
      <c r="AO177" s="403"/>
      <c r="AP177" s="403"/>
      <c r="AQ177" s="404"/>
    </row>
    <row r="178" spans="1:43" s="128" customFormat="1" ht="12.75" customHeight="1" x14ac:dyDescent="0.2">
      <c r="A178" s="565" t="s">
        <v>99</v>
      </c>
      <c r="B178" s="566"/>
      <c r="C178" s="567"/>
      <c r="D178" s="538" t="s">
        <v>7</v>
      </c>
      <c r="E178" s="539" t="s">
        <v>8</v>
      </c>
      <c r="F178" s="540" t="s">
        <v>39</v>
      </c>
      <c r="G178" s="541" t="s">
        <v>5</v>
      </c>
      <c r="H178" s="534" t="s">
        <v>9</v>
      </c>
      <c r="I178" s="534" t="s">
        <v>10</v>
      </c>
      <c r="J178" s="534" t="s">
        <v>82</v>
      </c>
      <c r="K178" s="517" t="s">
        <v>36</v>
      </c>
      <c r="L178" s="533" t="s">
        <v>42</v>
      </c>
      <c r="M178" s="534"/>
      <c r="N178" s="534"/>
      <c r="O178" s="535"/>
      <c r="P178" s="533" t="s">
        <v>43</v>
      </c>
      <c r="Q178" s="534"/>
      <c r="R178" s="534"/>
      <c r="S178" s="517"/>
      <c r="T178" s="533" t="s">
        <v>44</v>
      </c>
      <c r="U178" s="534"/>
      <c r="V178" s="534"/>
      <c r="W178" s="535"/>
      <c r="X178" s="533" t="s">
        <v>45</v>
      </c>
      <c r="Y178" s="534"/>
      <c r="Z178" s="534"/>
      <c r="AA178" s="535"/>
      <c r="AB178" s="533" t="s">
        <v>161</v>
      </c>
      <c r="AC178" s="534"/>
      <c r="AD178" s="534"/>
      <c r="AE178" s="535"/>
      <c r="AF178" s="394" t="s">
        <v>162</v>
      </c>
      <c r="AG178" s="394"/>
      <c r="AH178" s="394"/>
      <c r="AI178" s="395"/>
      <c r="AJ178" s="393" t="s">
        <v>163</v>
      </c>
      <c r="AK178" s="394"/>
      <c r="AL178" s="394"/>
      <c r="AM178" s="395"/>
      <c r="AN178" s="533" t="s">
        <v>164</v>
      </c>
      <c r="AO178" s="534"/>
      <c r="AP178" s="534"/>
      <c r="AQ178" s="535"/>
    </row>
    <row r="179" spans="1:43" s="128" customFormat="1" x14ac:dyDescent="0.2">
      <c r="A179" s="425"/>
      <c r="B179" s="426"/>
      <c r="C179" s="427"/>
      <c r="D179" s="481"/>
      <c r="E179" s="418"/>
      <c r="F179" s="401"/>
      <c r="G179" s="473"/>
      <c r="H179" s="438"/>
      <c r="I179" s="438"/>
      <c r="J179" s="438"/>
      <c r="K179" s="475"/>
      <c r="L179" s="398" t="s">
        <v>9</v>
      </c>
      <c r="M179" s="396" t="s">
        <v>10</v>
      </c>
      <c r="N179" s="408" t="s">
        <v>11</v>
      </c>
      <c r="O179" s="400" t="s">
        <v>83</v>
      </c>
      <c r="P179" s="398" t="s">
        <v>9</v>
      </c>
      <c r="Q179" s="396" t="s">
        <v>10</v>
      </c>
      <c r="R179" s="408" t="s">
        <v>11</v>
      </c>
      <c r="S179" s="536" t="s">
        <v>83</v>
      </c>
      <c r="T179" s="398" t="s">
        <v>9</v>
      </c>
      <c r="U179" s="396" t="s">
        <v>10</v>
      </c>
      <c r="V179" s="408" t="s">
        <v>11</v>
      </c>
      <c r="W179" s="400" t="s">
        <v>83</v>
      </c>
      <c r="X179" s="398" t="s">
        <v>9</v>
      </c>
      <c r="Y179" s="396" t="s">
        <v>10</v>
      </c>
      <c r="Z179" s="408" t="s">
        <v>11</v>
      </c>
      <c r="AA179" s="400" t="s">
        <v>83</v>
      </c>
      <c r="AB179" s="398" t="s">
        <v>9</v>
      </c>
      <c r="AC179" s="396" t="s">
        <v>10</v>
      </c>
      <c r="AD179" s="408" t="s">
        <v>11</v>
      </c>
      <c r="AE179" s="400" t="s">
        <v>83</v>
      </c>
      <c r="AF179" s="472" t="s">
        <v>9</v>
      </c>
      <c r="AG179" s="396" t="s">
        <v>10</v>
      </c>
      <c r="AH179" s="408" t="s">
        <v>11</v>
      </c>
      <c r="AI179" s="400" t="s">
        <v>83</v>
      </c>
      <c r="AJ179" s="398" t="s">
        <v>9</v>
      </c>
      <c r="AK179" s="396" t="s">
        <v>10</v>
      </c>
      <c r="AL179" s="408" t="s">
        <v>11</v>
      </c>
      <c r="AM179" s="400" t="s">
        <v>83</v>
      </c>
      <c r="AN179" s="398" t="s">
        <v>9</v>
      </c>
      <c r="AO179" s="396" t="s">
        <v>10</v>
      </c>
      <c r="AP179" s="408" t="s">
        <v>11</v>
      </c>
      <c r="AQ179" s="400" t="s">
        <v>83</v>
      </c>
    </row>
    <row r="180" spans="1:43" s="128" customFormat="1" ht="13.5" thickBot="1" x14ac:dyDescent="0.25">
      <c r="A180" s="425"/>
      <c r="B180" s="426"/>
      <c r="C180" s="427"/>
      <c r="D180" s="482"/>
      <c r="E180" s="409"/>
      <c r="F180" s="410"/>
      <c r="G180" s="474"/>
      <c r="H180" s="476"/>
      <c r="I180" s="476"/>
      <c r="J180" s="476"/>
      <c r="K180" s="477"/>
      <c r="L180" s="399"/>
      <c r="M180" s="397"/>
      <c r="N180" s="409"/>
      <c r="O180" s="410"/>
      <c r="P180" s="399"/>
      <c r="Q180" s="397"/>
      <c r="R180" s="409"/>
      <c r="S180" s="537"/>
      <c r="T180" s="399"/>
      <c r="U180" s="397"/>
      <c r="V180" s="409"/>
      <c r="W180" s="410"/>
      <c r="X180" s="399"/>
      <c r="Y180" s="397"/>
      <c r="Z180" s="409"/>
      <c r="AA180" s="410"/>
      <c r="AB180" s="399"/>
      <c r="AC180" s="397"/>
      <c r="AD180" s="409"/>
      <c r="AE180" s="410"/>
      <c r="AF180" s="474"/>
      <c r="AG180" s="397"/>
      <c r="AH180" s="409"/>
      <c r="AI180" s="410"/>
      <c r="AJ180" s="399"/>
      <c r="AK180" s="397"/>
      <c r="AL180" s="409"/>
      <c r="AM180" s="410"/>
      <c r="AN180" s="399"/>
      <c r="AO180" s="397"/>
      <c r="AP180" s="409"/>
      <c r="AQ180" s="410"/>
    </row>
    <row r="181" spans="1:43" s="128" customFormat="1" ht="12.75" customHeight="1" x14ac:dyDescent="0.2">
      <c r="A181" s="425"/>
      <c r="B181" s="426"/>
      <c r="C181" s="427"/>
      <c r="D181" s="542">
        <f>SUM(D59+D176+D102)</f>
        <v>18</v>
      </c>
      <c r="E181" s="492">
        <f>SUM(E102+E176+E59)</f>
        <v>76</v>
      </c>
      <c r="F181" s="544">
        <f>SUM(F102+F176+F59)</f>
        <v>242</v>
      </c>
      <c r="G181" s="546">
        <f>SUM(G176+G102+G59)</f>
        <v>2820</v>
      </c>
      <c r="H181" s="548">
        <f>SUM(H59+H176+H102)</f>
        <v>1135</v>
      </c>
      <c r="I181" s="548">
        <f>SUM(I59+I176+I102)</f>
        <v>165</v>
      </c>
      <c r="J181" s="548">
        <f>SUM(J59+J176+J102)</f>
        <v>150</v>
      </c>
      <c r="K181" s="550">
        <f>SUM(K59+K176+K102)</f>
        <v>1370</v>
      </c>
      <c r="L181" s="155">
        <f t="shared" ref="L181:AQ181" si="20">SUM(L102+L176+L59)</f>
        <v>225</v>
      </c>
      <c r="M181" s="156">
        <f t="shared" si="20"/>
        <v>30</v>
      </c>
      <c r="N181" s="156">
        <f t="shared" si="20"/>
        <v>45</v>
      </c>
      <c r="O181" s="157">
        <f t="shared" si="20"/>
        <v>105</v>
      </c>
      <c r="P181" s="155">
        <f t="shared" si="20"/>
        <v>180</v>
      </c>
      <c r="Q181" s="156">
        <f t="shared" si="20"/>
        <v>0</v>
      </c>
      <c r="R181" s="156">
        <f t="shared" si="20"/>
        <v>0</v>
      </c>
      <c r="S181" s="158">
        <f t="shared" si="20"/>
        <v>225</v>
      </c>
      <c r="T181" s="159">
        <f t="shared" si="20"/>
        <v>150</v>
      </c>
      <c r="U181" s="156">
        <f t="shared" si="20"/>
        <v>45</v>
      </c>
      <c r="V181" s="156">
        <f t="shared" si="20"/>
        <v>30</v>
      </c>
      <c r="W181" s="157">
        <f t="shared" si="20"/>
        <v>195</v>
      </c>
      <c r="X181" s="155">
        <f t="shared" si="20"/>
        <v>150</v>
      </c>
      <c r="Y181" s="156">
        <f t="shared" si="20"/>
        <v>30</v>
      </c>
      <c r="Z181" s="156">
        <f t="shared" si="20"/>
        <v>30</v>
      </c>
      <c r="AA181" s="158">
        <f t="shared" si="20"/>
        <v>195</v>
      </c>
      <c r="AB181" s="159">
        <f t="shared" si="20"/>
        <v>165</v>
      </c>
      <c r="AC181" s="156">
        <f t="shared" si="20"/>
        <v>0</v>
      </c>
      <c r="AD181" s="156">
        <f t="shared" si="20"/>
        <v>45</v>
      </c>
      <c r="AE181" s="157">
        <f t="shared" si="20"/>
        <v>195</v>
      </c>
      <c r="AF181" s="155">
        <f t="shared" si="20"/>
        <v>135</v>
      </c>
      <c r="AG181" s="156">
        <f t="shared" si="20"/>
        <v>0</v>
      </c>
      <c r="AH181" s="156">
        <f t="shared" si="20"/>
        <v>45</v>
      </c>
      <c r="AI181" s="158">
        <f t="shared" si="20"/>
        <v>210</v>
      </c>
      <c r="AJ181" s="155">
        <f t="shared" si="20"/>
        <v>145</v>
      </c>
      <c r="AK181" s="156">
        <f t="shared" si="20"/>
        <v>0</v>
      </c>
      <c r="AL181" s="156">
        <f t="shared" si="20"/>
        <v>0</v>
      </c>
      <c r="AM181" s="158">
        <f t="shared" si="20"/>
        <v>230</v>
      </c>
      <c r="AN181" s="155">
        <f t="shared" si="20"/>
        <v>0</v>
      </c>
      <c r="AO181" s="156">
        <f t="shared" si="20"/>
        <v>0</v>
      </c>
      <c r="AP181" s="156">
        <f t="shared" si="20"/>
        <v>0</v>
      </c>
      <c r="AQ181" s="158">
        <f t="shared" si="20"/>
        <v>15</v>
      </c>
    </row>
    <row r="182" spans="1:43" s="128" customFormat="1" ht="13.5" customHeight="1" thickBot="1" x14ac:dyDescent="0.25">
      <c r="A182" s="425"/>
      <c r="B182" s="426"/>
      <c r="C182" s="427"/>
      <c r="D182" s="543"/>
      <c r="E182" s="493"/>
      <c r="F182" s="545"/>
      <c r="G182" s="547"/>
      <c r="H182" s="549"/>
      <c r="I182" s="549"/>
      <c r="J182" s="549"/>
      <c r="K182" s="551"/>
      <c r="L182" s="499">
        <f>SUM(L181:O181)</f>
        <v>405</v>
      </c>
      <c r="M182" s="499"/>
      <c r="N182" s="499"/>
      <c r="O182" s="500"/>
      <c r="P182" s="499">
        <f>SUM(P181:S181)</f>
        <v>405</v>
      </c>
      <c r="Q182" s="499"/>
      <c r="R182" s="499"/>
      <c r="S182" s="500"/>
      <c r="T182" s="499">
        <f>SUM(T181:W181)</f>
        <v>420</v>
      </c>
      <c r="U182" s="499"/>
      <c r="V182" s="499"/>
      <c r="W182" s="500"/>
      <c r="X182" s="499">
        <f>SUM(X181:AA181)</f>
        <v>405</v>
      </c>
      <c r="Y182" s="499"/>
      <c r="Z182" s="499"/>
      <c r="AA182" s="500"/>
      <c r="AB182" s="499">
        <f>SUM(AB181:AE181)</f>
        <v>405</v>
      </c>
      <c r="AC182" s="499"/>
      <c r="AD182" s="499"/>
      <c r="AE182" s="500"/>
      <c r="AF182" s="499">
        <f>SUM(AF181:AI181)</f>
        <v>390</v>
      </c>
      <c r="AG182" s="499"/>
      <c r="AH182" s="499"/>
      <c r="AI182" s="500"/>
      <c r="AJ182" s="499">
        <f>SUM(AJ181:AM181)</f>
        <v>375</v>
      </c>
      <c r="AK182" s="499"/>
      <c r="AL182" s="499"/>
      <c r="AM182" s="500"/>
      <c r="AN182" s="498">
        <f>SUM(AN181:AQ181)</f>
        <v>15</v>
      </c>
      <c r="AO182" s="499"/>
      <c r="AP182" s="499"/>
      <c r="AQ182" s="500"/>
    </row>
    <row r="183" spans="1:43" s="128" customFormat="1" ht="12.75" customHeight="1" x14ac:dyDescent="0.2">
      <c r="A183" s="425"/>
      <c r="B183" s="426"/>
      <c r="C183" s="427"/>
      <c r="D183" s="510" t="s">
        <v>19</v>
      </c>
      <c r="E183" s="450"/>
      <c r="F183" s="511"/>
      <c r="G183" s="517" t="s">
        <v>20</v>
      </c>
      <c r="H183" s="394"/>
      <c r="I183" s="394"/>
      <c r="J183" s="394"/>
      <c r="K183" s="395"/>
      <c r="L183" s="504">
        <v>3</v>
      </c>
      <c r="M183" s="505"/>
      <c r="N183" s="505"/>
      <c r="O183" s="506"/>
      <c r="P183" s="504">
        <v>3</v>
      </c>
      <c r="Q183" s="505"/>
      <c r="R183" s="505"/>
      <c r="S183" s="506"/>
      <c r="T183" s="504">
        <v>3</v>
      </c>
      <c r="U183" s="505"/>
      <c r="V183" s="505"/>
      <c r="W183" s="506"/>
      <c r="X183" s="504">
        <v>4</v>
      </c>
      <c r="Y183" s="505"/>
      <c r="Z183" s="505"/>
      <c r="AA183" s="506"/>
      <c r="AB183" s="504">
        <v>1</v>
      </c>
      <c r="AC183" s="505"/>
      <c r="AD183" s="505"/>
      <c r="AE183" s="506"/>
      <c r="AF183" s="504">
        <v>2</v>
      </c>
      <c r="AG183" s="505"/>
      <c r="AH183" s="505"/>
      <c r="AI183" s="506"/>
      <c r="AJ183" s="504">
        <v>2</v>
      </c>
      <c r="AK183" s="505"/>
      <c r="AL183" s="505"/>
      <c r="AM183" s="506"/>
      <c r="AN183" s="504">
        <v>0</v>
      </c>
      <c r="AO183" s="505"/>
      <c r="AP183" s="505"/>
      <c r="AQ183" s="506"/>
    </row>
    <row r="184" spans="1:43" s="128" customFormat="1" ht="12.75" customHeight="1" x14ac:dyDescent="0.2">
      <c r="A184" s="425"/>
      <c r="B184" s="426"/>
      <c r="C184" s="427"/>
      <c r="D184" s="512"/>
      <c r="E184" s="452"/>
      <c r="F184" s="513"/>
      <c r="G184" s="487" t="s">
        <v>21</v>
      </c>
      <c r="H184" s="488"/>
      <c r="I184" s="488"/>
      <c r="J184" s="488"/>
      <c r="K184" s="489"/>
      <c r="L184" s="525">
        <v>13</v>
      </c>
      <c r="M184" s="526"/>
      <c r="N184" s="526"/>
      <c r="O184" s="527"/>
      <c r="P184" s="525">
        <v>11</v>
      </c>
      <c r="Q184" s="526"/>
      <c r="R184" s="526"/>
      <c r="S184" s="527"/>
      <c r="T184" s="525">
        <v>11</v>
      </c>
      <c r="U184" s="526"/>
      <c r="V184" s="526"/>
      <c r="W184" s="527"/>
      <c r="X184" s="525">
        <v>8</v>
      </c>
      <c r="Y184" s="526"/>
      <c r="Z184" s="526"/>
      <c r="AA184" s="527"/>
      <c r="AB184" s="525">
        <v>13</v>
      </c>
      <c r="AC184" s="526"/>
      <c r="AD184" s="526"/>
      <c r="AE184" s="527"/>
      <c r="AF184" s="525">
        <v>10</v>
      </c>
      <c r="AG184" s="526"/>
      <c r="AH184" s="526"/>
      <c r="AI184" s="527"/>
      <c r="AJ184" s="525">
        <v>8</v>
      </c>
      <c r="AK184" s="526"/>
      <c r="AL184" s="526"/>
      <c r="AM184" s="527"/>
      <c r="AN184" s="525">
        <v>1</v>
      </c>
      <c r="AO184" s="526"/>
      <c r="AP184" s="526"/>
      <c r="AQ184" s="527"/>
    </row>
    <row r="185" spans="1:43" s="128" customFormat="1" ht="13.5" customHeight="1" thickBot="1" x14ac:dyDescent="0.25">
      <c r="A185" s="498"/>
      <c r="B185" s="499"/>
      <c r="C185" s="568"/>
      <c r="D185" s="514"/>
      <c r="E185" s="515"/>
      <c r="F185" s="516"/>
      <c r="G185" s="477" t="s">
        <v>39</v>
      </c>
      <c r="H185" s="415"/>
      <c r="I185" s="415"/>
      <c r="J185" s="415"/>
      <c r="K185" s="416"/>
      <c r="L185" s="507">
        <v>30</v>
      </c>
      <c r="M185" s="507"/>
      <c r="N185" s="507"/>
      <c r="O185" s="507"/>
      <c r="P185" s="507">
        <v>30</v>
      </c>
      <c r="Q185" s="507"/>
      <c r="R185" s="507"/>
      <c r="S185" s="507"/>
      <c r="T185" s="507">
        <v>30</v>
      </c>
      <c r="U185" s="507"/>
      <c r="V185" s="507"/>
      <c r="W185" s="507"/>
      <c r="X185" s="507">
        <v>30</v>
      </c>
      <c r="Y185" s="507"/>
      <c r="Z185" s="507"/>
      <c r="AA185" s="507"/>
      <c r="AB185" s="507">
        <v>30</v>
      </c>
      <c r="AC185" s="507"/>
      <c r="AD185" s="507"/>
      <c r="AE185" s="507"/>
      <c r="AF185" s="507">
        <v>30</v>
      </c>
      <c r="AG185" s="507"/>
      <c r="AH185" s="507"/>
      <c r="AI185" s="507"/>
      <c r="AJ185" s="507">
        <v>30</v>
      </c>
      <c r="AK185" s="507"/>
      <c r="AL185" s="507"/>
      <c r="AM185" s="507"/>
      <c r="AN185" s="507">
        <v>32</v>
      </c>
      <c r="AO185" s="507"/>
      <c r="AP185" s="507"/>
      <c r="AQ185" s="507"/>
    </row>
    <row r="186" spans="1:43" s="128" customFormat="1" x14ac:dyDescent="0.2">
      <c r="A186" s="160"/>
      <c r="B186" s="161"/>
      <c r="C186" s="161"/>
      <c r="D186" s="161"/>
      <c r="E186" s="161"/>
      <c r="F186" s="161"/>
      <c r="G186" s="161"/>
      <c r="H186" s="161"/>
      <c r="I186" s="161"/>
      <c r="J186" s="161"/>
      <c r="K186" s="161"/>
      <c r="L186" s="161"/>
      <c r="M186" s="161"/>
      <c r="N186" s="161"/>
      <c r="O186" s="161"/>
      <c r="P186" s="161"/>
      <c r="Q186" s="161"/>
      <c r="R186" s="161"/>
      <c r="S186" s="161"/>
      <c r="T186" s="161"/>
      <c r="U186" s="126"/>
      <c r="V186" s="161"/>
      <c r="W186" s="161"/>
      <c r="X186" s="161"/>
      <c r="Y186" s="161"/>
      <c r="Z186" s="126"/>
      <c r="AA186" s="127"/>
      <c r="AB186" s="162"/>
      <c r="AC186" s="161"/>
      <c r="AD186" s="161"/>
      <c r="AE186" s="161"/>
      <c r="AF186" s="161"/>
      <c r="AG186" s="161"/>
      <c r="AH186" s="161"/>
      <c r="AI186" s="161"/>
      <c r="AJ186" s="161"/>
      <c r="AK186" s="161"/>
      <c r="AL186" s="161"/>
      <c r="AM186" s="161"/>
      <c r="AN186" s="161"/>
      <c r="AO186" s="161"/>
      <c r="AP186" s="161"/>
      <c r="AQ186" s="163"/>
    </row>
    <row r="187" spans="1:43" s="128" customFormat="1" ht="15.75" x14ac:dyDescent="0.2">
      <c r="A187" s="164" t="s">
        <v>167</v>
      </c>
      <c r="B187" s="165"/>
      <c r="C187" s="261" t="s">
        <v>205</v>
      </c>
      <c r="D187" s="165"/>
      <c r="E187" s="165"/>
      <c r="F187" s="165"/>
      <c r="G187" s="165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30"/>
      <c r="AB187" s="166"/>
      <c r="AC187" s="129" t="s">
        <v>135</v>
      </c>
      <c r="AD187" s="129"/>
      <c r="AE187" s="129"/>
      <c r="AF187" s="129"/>
      <c r="AG187" s="129"/>
      <c r="AH187" s="129"/>
      <c r="AI187" s="129"/>
      <c r="AJ187" s="203"/>
      <c r="AK187" s="203"/>
      <c r="AL187" s="203"/>
      <c r="AM187" s="203"/>
      <c r="AN187" s="129"/>
      <c r="AO187" s="129"/>
      <c r="AP187" s="129"/>
      <c r="AQ187" s="130"/>
    </row>
    <row r="188" spans="1:43" s="128" customFormat="1" ht="15.75" x14ac:dyDescent="0.2">
      <c r="A188" s="59"/>
      <c r="B188" s="5"/>
      <c r="C188" s="229" t="s">
        <v>206</v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165"/>
      <c r="R188" s="165"/>
      <c r="S188" s="165"/>
      <c r="T188" s="167"/>
      <c r="U188" s="167"/>
      <c r="V188" s="167"/>
      <c r="W188" s="167"/>
      <c r="X188" s="165"/>
      <c r="Y188" s="165"/>
      <c r="Z188" s="129"/>
      <c r="AA188" s="130"/>
      <c r="AB188" s="168"/>
      <c r="AC188" s="165"/>
      <c r="AD188" s="167"/>
      <c r="AE188" s="167"/>
      <c r="AF188" s="129"/>
      <c r="AG188" s="129"/>
      <c r="AH188" s="129"/>
      <c r="AI188" s="129"/>
      <c r="AJ188" s="203"/>
      <c r="AK188" s="203"/>
      <c r="AL188" s="203"/>
      <c r="AM188" s="203"/>
      <c r="AN188" s="129"/>
      <c r="AO188" s="134"/>
      <c r="AP188" s="134"/>
      <c r="AQ188" s="169"/>
    </row>
    <row r="189" spans="1:43" s="128" customFormat="1" ht="15.75" x14ac:dyDescent="0.2">
      <c r="A189" s="59"/>
      <c r="B189" s="5"/>
      <c r="C189" s="264" t="s">
        <v>211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170"/>
      <c r="R189" s="170"/>
      <c r="S189" s="170"/>
      <c r="T189" s="171"/>
      <c r="U189" s="172"/>
      <c r="V189" s="171"/>
      <c r="W189" s="171"/>
      <c r="X189" s="129"/>
      <c r="Y189" s="129"/>
      <c r="Z189" s="129"/>
      <c r="AA189" s="130"/>
      <c r="AB189" s="166"/>
      <c r="AC189" s="172" t="s">
        <v>22</v>
      </c>
      <c r="AD189" s="170"/>
      <c r="AE189" s="170"/>
      <c r="AF189" s="171"/>
      <c r="AG189" s="173"/>
      <c r="AH189" s="129"/>
      <c r="AI189" s="129"/>
      <c r="AJ189" s="203"/>
      <c r="AK189" s="203"/>
      <c r="AL189" s="203"/>
      <c r="AM189" s="203"/>
      <c r="AN189" s="173"/>
      <c r="AO189" s="173"/>
      <c r="AP189" s="173"/>
      <c r="AQ189" s="130"/>
    </row>
    <row r="190" spans="1:43" s="128" customFormat="1" ht="15.75" x14ac:dyDescent="0.2">
      <c r="A190" s="59"/>
      <c r="B190" s="194"/>
      <c r="C190" s="263" t="s">
        <v>187</v>
      </c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165"/>
      <c r="R190" s="165"/>
      <c r="S190" s="165"/>
      <c r="T190" s="167"/>
      <c r="U190" s="167"/>
      <c r="V190" s="167"/>
      <c r="W190" s="167"/>
      <c r="X190" s="129"/>
      <c r="Y190" s="129"/>
      <c r="Z190" s="129"/>
      <c r="AA190" s="130"/>
      <c r="AB190" s="166"/>
      <c r="AC190" s="171" t="s">
        <v>85</v>
      </c>
      <c r="AD190" s="171" t="s">
        <v>86</v>
      </c>
      <c r="AE190" s="165"/>
      <c r="AF190" s="167"/>
      <c r="AG190" s="129"/>
      <c r="AH190" s="129"/>
      <c r="AI190" s="129"/>
      <c r="AJ190" s="203"/>
      <c r="AK190" s="203"/>
      <c r="AL190" s="203"/>
      <c r="AM190" s="203"/>
      <c r="AN190" s="129"/>
      <c r="AO190" s="129"/>
      <c r="AP190" s="129"/>
      <c r="AQ190" s="174"/>
    </row>
    <row r="191" spans="1:43" s="128" customFormat="1" ht="15.75" x14ac:dyDescent="0.2">
      <c r="A191" s="59"/>
      <c r="B191" s="195"/>
      <c r="C191" s="263" t="s">
        <v>222</v>
      </c>
      <c r="D191" s="61"/>
      <c r="E191" s="61"/>
      <c r="F191" s="61"/>
      <c r="G191" s="89"/>
      <c r="H191" s="57"/>
      <c r="I191" s="57"/>
      <c r="J191" s="57"/>
      <c r="K191" s="57"/>
      <c r="L191" s="57"/>
      <c r="M191" s="57"/>
      <c r="N191" s="57"/>
      <c r="O191" s="57"/>
      <c r="P191" s="57"/>
      <c r="Q191" s="175"/>
      <c r="R191" s="175"/>
      <c r="S191" s="175"/>
      <c r="T191" s="175"/>
      <c r="U191" s="175"/>
      <c r="V191" s="175"/>
      <c r="W191" s="175"/>
      <c r="X191" s="129"/>
      <c r="Y191" s="129"/>
      <c r="Z191" s="129"/>
      <c r="AA191" s="130"/>
      <c r="AB191" s="166"/>
      <c r="AC191" s="170" t="s">
        <v>87</v>
      </c>
      <c r="AD191" s="170" t="s">
        <v>88</v>
      </c>
      <c r="AE191" s="175"/>
      <c r="AF191" s="175"/>
      <c r="AG191" s="129"/>
      <c r="AH191" s="129"/>
      <c r="AI191" s="129"/>
      <c r="AJ191" s="203"/>
      <c r="AK191" s="203"/>
      <c r="AL191" s="203"/>
      <c r="AM191" s="203"/>
      <c r="AN191" s="129"/>
      <c r="AO191" s="129"/>
      <c r="AP191" s="129"/>
      <c r="AQ191" s="130"/>
    </row>
    <row r="192" spans="1:43" s="128" customFormat="1" ht="15.75" x14ac:dyDescent="0.2">
      <c r="A192" s="59"/>
      <c r="B192" s="89"/>
      <c r="C192" s="264" t="s">
        <v>213</v>
      </c>
      <c r="D192" s="89"/>
      <c r="E192" s="89"/>
      <c r="F192" s="89"/>
      <c r="G192" s="89"/>
      <c r="H192" s="89"/>
      <c r="I192" s="89"/>
      <c r="J192" s="89"/>
      <c r="K192" s="176"/>
      <c r="L192" s="89"/>
      <c r="M192" s="89"/>
      <c r="N192" s="89"/>
      <c r="O192" s="89"/>
      <c r="P192" s="89"/>
      <c r="Q192" s="177"/>
      <c r="R192" s="177"/>
      <c r="S192" s="177"/>
      <c r="T192" s="177"/>
      <c r="U192" s="165"/>
      <c r="V192" s="165"/>
      <c r="W192" s="165"/>
      <c r="X192" s="129"/>
      <c r="Y192" s="129"/>
      <c r="Z192" s="129"/>
      <c r="AA192" s="130"/>
      <c r="AB192" s="166"/>
      <c r="AC192" s="171" t="s">
        <v>82</v>
      </c>
      <c r="AD192" s="178" t="s">
        <v>89</v>
      </c>
      <c r="AE192" s="165"/>
      <c r="AF192" s="165"/>
      <c r="AG192" s="129"/>
      <c r="AH192" s="129"/>
      <c r="AI192" s="129"/>
      <c r="AJ192" s="203"/>
      <c r="AK192" s="203"/>
      <c r="AL192" s="203"/>
      <c r="AM192" s="203"/>
      <c r="AN192" s="129"/>
      <c r="AO192" s="129"/>
      <c r="AP192" s="129"/>
      <c r="AQ192" s="130"/>
    </row>
    <row r="193" spans="1:43" s="128" customFormat="1" ht="15.75" x14ac:dyDescent="0.2">
      <c r="A193" s="59"/>
      <c r="B193" s="5"/>
      <c r="C193" s="263" t="s">
        <v>221</v>
      </c>
      <c r="D193" s="89"/>
      <c r="E193" s="89"/>
      <c r="F193" s="89"/>
      <c r="G193" s="89"/>
      <c r="H193" s="9"/>
      <c r="I193" s="9"/>
      <c r="J193" s="9"/>
      <c r="K193" s="9"/>
      <c r="L193" s="9"/>
      <c r="M193" s="9"/>
      <c r="N193" s="9"/>
      <c r="O193" s="9"/>
      <c r="P193" s="9"/>
      <c r="Q193" s="165"/>
      <c r="R193" s="165"/>
      <c r="S193" s="165"/>
      <c r="T193" s="165"/>
      <c r="U193" s="165"/>
      <c r="V193" s="165"/>
      <c r="W193" s="165"/>
      <c r="X193" s="129"/>
      <c r="Y193" s="129"/>
      <c r="Z193" s="129"/>
      <c r="AA193" s="130"/>
      <c r="AB193" s="166"/>
      <c r="AC193" s="171" t="s">
        <v>90</v>
      </c>
      <c r="AD193" s="171" t="s">
        <v>91</v>
      </c>
      <c r="AE193" s="165"/>
      <c r="AF193" s="165"/>
      <c r="AG193" s="129"/>
      <c r="AH193" s="129"/>
      <c r="AI193" s="129"/>
      <c r="AJ193" s="203"/>
      <c r="AK193" s="203"/>
      <c r="AL193" s="203"/>
      <c r="AM193" s="203"/>
      <c r="AN193" s="129"/>
      <c r="AO193" s="129"/>
      <c r="AP193" s="129"/>
      <c r="AQ193" s="130"/>
    </row>
    <row r="194" spans="1:43" s="128" customFormat="1" ht="15.75" x14ac:dyDescent="0.2">
      <c r="A194" s="59"/>
      <c r="B194" s="206"/>
      <c r="C194" s="263" t="s">
        <v>220</v>
      </c>
      <c r="D194" s="89"/>
      <c r="E194" s="89"/>
      <c r="F194" s="89"/>
      <c r="G194" s="89"/>
      <c r="H194" s="9"/>
      <c r="I194" s="9"/>
      <c r="J194" s="9"/>
      <c r="K194" s="9"/>
      <c r="L194" s="9"/>
      <c r="M194" s="9"/>
      <c r="N194" s="9"/>
      <c r="O194" s="9"/>
      <c r="P194" s="9"/>
      <c r="Q194" s="165"/>
      <c r="R194" s="165"/>
      <c r="S194" s="165"/>
      <c r="T194" s="165"/>
      <c r="U194" s="165"/>
      <c r="V194" s="165"/>
      <c r="W194" s="165"/>
      <c r="X194" s="203"/>
      <c r="Y194" s="203"/>
      <c r="Z194" s="203"/>
      <c r="AA194" s="204"/>
      <c r="AB194" s="166"/>
      <c r="AC194" s="171" t="s">
        <v>23</v>
      </c>
      <c r="AD194" s="171" t="s">
        <v>92</v>
      </c>
      <c r="AE194" s="165"/>
      <c r="AF194" s="165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4"/>
    </row>
    <row r="195" spans="1:43" s="128" customFormat="1" ht="15.75" x14ac:dyDescent="0.2">
      <c r="A195" s="59"/>
      <c r="B195" s="206"/>
      <c r="C195" s="264" t="s">
        <v>230</v>
      </c>
      <c r="D195" s="89"/>
      <c r="E195" s="89"/>
      <c r="F195" s="89"/>
      <c r="G195" s="89"/>
      <c r="H195" s="9"/>
      <c r="I195" s="9"/>
      <c r="J195" s="9"/>
      <c r="K195" s="9"/>
      <c r="L195" s="9"/>
      <c r="M195" s="9"/>
      <c r="N195" s="9"/>
      <c r="O195" s="9"/>
      <c r="P195" s="9"/>
      <c r="Q195" s="165"/>
      <c r="R195" s="165"/>
      <c r="S195" s="165"/>
      <c r="T195" s="165"/>
      <c r="U195" s="165"/>
      <c r="V195" s="165"/>
      <c r="W195" s="165"/>
      <c r="X195" s="203"/>
      <c r="Y195" s="203"/>
      <c r="Z195" s="203"/>
      <c r="AA195" s="204"/>
      <c r="AB195" s="166"/>
      <c r="AC195" s="170" t="s">
        <v>93</v>
      </c>
      <c r="AD195" s="170" t="s">
        <v>94</v>
      </c>
      <c r="AE195" s="165"/>
      <c r="AF195" s="165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4"/>
    </row>
    <row r="196" spans="1:43" s="128" customFormat="1" ht="15.75" x14ac:dyDescent="0.2">
      <c r="A196" s="59"/>
      <c r="B196" s="206"/>
      <c r="C196" s="262" t="s">
        <v>231</v>
      </c>
      <c r="D196" s="89"/>
      <c r="E196" s="89"/>
      <c r="F196" s="89"/>
      <c r="G196" s="89"/>
      <c r="H196" s="9"/>
      <c r="I196" s="9"/>
      <c r="J196" s="9"/>
      <c r="K196" s="9"/>
      <c r="L196" s="9"/>
      <c r="M196" s="9"/>
      <c r="N196" s="9"/>
      <c r="O196" s="9"/>
      <c r="P196" s="9"/>
      <c r="Q196" s="165"/>
      <c r="R196" s="165"/>
      <c r="S196" s="165"/>
      <c r="T196" s="165"/>
      <c r="U196" s="165"/>
      <c r="V196" s="165"/>
      <c r="W196" s="165"/>
      <c r="X196" s="203"/>
      <c r="Y196" s="203"/>
      <c r="Z196" s="203"/>
      <c r="AA196" s="204"/>
      <c r="AB196" s="166"/>
      <c r="AC196" s="257"/>
      <c r="AD196" s="170" t="s">
        <v>95</v>
      </c>
      <c r="AE196" s="165"/>
      <c r="AF196" s="165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4"/>
    </row>
    <row r="197" spans="1:43" s="128" customFormat="1" ht="15.75" x14ac:dyDescent="0.2">
      <c r="A197" s="59"/>
      <c r="B197" s="63"/>
      <c r="C197" s="262" t="s">
        <v>202</v>
      </c>
      <c r="D197" s="89"/>
      <c r="E197" s="89"/>
      <c r="F197" s="8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165"/>
      <c r="R197" s="165"/>
      <c r="S197" s="165"/>
      <c r="T197" s="167"/>
      <c r="U197" s="167"/>
      <c r="V197" s="167"/>
      <c r="W197" s="167"/>
      <c r="X197" s="129"/>
      <c r="Y197" s="129"/>
      <c r="Z197" s="129"/>
      <c r="AA197" s="130"/>
      <c r="AB197" s="166"/>
      <c r="AE197" s="165"/>
      <c r="AF197" s="167"/>
      <c r="AG197" s="129"/>
      <c r="AH197" s="129"/>
      <c r="AI197" s="129"/>
      <c r="AJ197" s="203"/>
      <c r="AK197" s="203"/>
      <c r="AL197" s="203"/>
      <c r="AM197" s="203"/>
      <c r="AN197" s="129"/>
      <c r="AO197" s="129"/>
      <c r="AP197" s="129"/>
      <c r="AQ197" s="130"/>
    </row>
    <row r="198" spans="1:43" s="128" customFormat="1" ht="15.75" x14ac:dyDescent="0.2">
      <c r="A198" s="59"/>
      <c r="B198" s="89"/>
      <c r="C198" s="265" t="s">
        <v>160</v>
      </c>
      <c r="D198" s="9"/>
      <c r="E198" s="9"/>
      <c r="F198" s="9"/>
      <c r="G198" s="9"/>
      <c r="H198" s="9"/>
      <c r="I198" s="9"/>
      <c r="J198" s="9"/>
      <c r="K198" s="9"/>
      <c r="L198" s="9"/>
      <c r="M198" s="89"/>
      <c r="N198" s="89"/>
      <c r="O198" s="89"/>
      <c r="P198" s="89"/>
      <c r="Q198" s="177"/>
      <c r="R198" s="177"/>
      <c r="S198" s="177"/>
      <c r="T198" s="167"/>
      <c r="U198" s="167"/>
      <c r="V198" s="167"/>
      <c r="W198" s="167"/>
      <c r="X198" s="129"/>
      <c r="Y198" s="129"/>
      <c r="Z198" s="129"/>
      <c r="AA198" s="130"/>
      <c r="AB198" s="166"/>
      <c r="AE198" s="165"/>
      <c r="AF198" s="167"/>
      <c r="AG198" s="129"/>
      <c r="AH198" s="129"/>
      <c r="AI198" s="129"/>
      <c r="AJ198" s="203"/>
      <c r="AK198" s="203"/>
      <c r="AL198" s="203"/>
      <c r="AM198" s="203"/>
      <c r="AN198" s="129"/>
      <c r="AO198" s="129"/>
      <c r="AP198" s="129"/>
      <c r="AQ198" s="130"/>
    </row>
    <row r="199" spans="1:43" s="128" customFormat="1" ht="15" thickBot="1" x14ac:dyDescent="0.25">
      <c r="A199" s="179"/>
      <c r="B199" s="344"/>
      <c r="C199" s="180" t="s">
        <v>227</v>
      </c>
      <c r="D199" s="180"/>
      <c r="E199" s="181"/>
      <c r="F199" s="181"/>
      <c r="G199" s="181"/>
      <c r="H199" s="181"/>
      <c r="I199" s="181"/>
      <c r="J199" s="181"/>
      <c r="K199" s="180"/>
      <c r="L199" s="180"/>
      <c r="M199" s="180"/>
      <c r="N199" s="180"/>
      <c r="O199" s="180"/>
      <c r="P199" s="180"/>
      <c r="Q199" s="180"/>
      <c r="R199" s="180"/>
      <c r="S199" s="180"/>
      <c r="T199" s="182"/>
      <c r="U199" s="183"/>
      <c r="V199" s="183"/>
      <c r="W199" s="183"/>
      <c r="X199" s="183"/>
      <c r="Y199" s="183"/>
      <c r="Z199" s="183"/>
      <c r="AA199" s="184"/>
      <c r="AB199" s="414" t="s">
        <v>35</v>
      </c>
      <c r="AC199" s="415"/>
      <c r="AD199" s="415"/>
      <c r="AE199" s="415"/>
      <c r="AF199" s="415"/>
      <c r="AG199" s="415"/>
      <c r="AH199" s="415"/>
      <c r="AI199" s="415"/>
      <c r="AJ199" s="415"/>
      <c r="AK199" s="415"/>
      <c r="AL199" s="415"/>
      <c r="AM199" s="415"/>
      <c r="AN199" s="415"/>
      <c r="AO199" s="415"/>
      <c r="AP199" s="415"/>
      <c r="AQ199" s="416"/>
    </row>
  </sheetData>
  <mergeCells count="608">
    <mergeCell ref="B14:F14"/>
    <mergeCell ref="B15:F15"/>
    <mergeCell ref="B16:F16"/>
    <mergeCell ref="B17:F17"/>
    <mergeCell ref="B18:F18"/>
    <mergeCell ref="B19:F19"/>
    <mergeCell ref="P29:AA29"/>
    <mergeCell ref="AB199:AQ199"/>
    <mergeCell ref="A178:C185"/>
    <mergeCell ref="K178:K180"/>
    <mergeCell ref="D183:F185"/>
    <mergeCell ref="G185:K185"/>
    <mergeCell ref="AJ182:AM182"/>
    <mergeCell ref="AF183:AI183"/>
    <mergeCell ref="AN183:AQ183"/>
    <mergeCell ref="AF184:AI184"/>
    <mergeCell ref="AN184:AQ184"/>
    <mergeCell ref="AF185:AI185"/>
    <mergeCell ref="AN185:AQ185"/>
    <mergeCell ref="P185:S185"/>
    <mergeCell ref="T185:W185"/>
    <mergeCell ref="X185:AA185"/>
    <mergeCell ref="AB185:AE185"/>
    <mergeCell ref="AJ183:AM183"/>
    <mergeCell ref="AJ184:AM184"/>
    <mergeCell ref="AJ185:AM185"/>
    <mergeCell ref="L183:O183"/>
    <mergeCell ref="P183:S183"/>
    <mergeCell ref="T183:W183"/>
    <mergeCell ref="X183:AA183"/>
    <mergeCell ref="AB183:AE183"/>
    <mergeCell ref="L185:O185"/>
    <mergeCell ref="G184:K184"/>
    <mergeCell ref="L184:O184"/>
    <mergeCell ref="P184:S184"/>
    <mergeCell ref="T184:W184"/>
    <mergeCell ref="X184:AA184"/>
    <mergeCell ref="AB184:AE184"/>
    <mergeCell ref="G183:K183"/>
    <mergeCell ref="AP179:AP180"/>
    <mergeCell ref="AQ179:AQ180"/>
    <mergeCell ref="P182:S182"/>
    <mergeCell ref="T182:W182"/>
    <mergeCell ref="X182:AA182"/>
    <mergeCell ref="AB182:AE182"/>
    <mergeCell ref="AF182:AI182"/>
    <mergeCell ref="AN182:AQ182"/>
    <mergeCell ref="AE179:AE180"/>
    <mergeCell ref="AF179:AF180"/>
    <mergeCell ref="AG179:AG180"/>
    <mergeCell ref="AH179:AH180"/>
    <mergeCell ref="AI179:AI180"/>
    <mergeCell ref="AN179:AN180"/>
    <mergeCell ref="AO179:AO180"/>
    <mergeCell ref="AJ179:AJ180"/>
    <mergeCell ref="AK179:AK180"/>
    <mergeCell ref="AL179:AL180"/>
    <mergeCell ref="AM179:AM180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L182:O182"/>
    <mergeCell ref="D178:D180"/>
    <mergeCell ref="E178:E180"/>
    <mergeCell ref="F178:F180"/>
    <mergeCell ref="G178:G180"/>
    <mergeCell ref="H178:H180"/>
    <mergeCell ref="I178:I180"/>
    <mergeCell ref="J178:J180"/>
    <mergeCell ref="AF178:AI178"/>
    <mergeCell ref="AN178:AQ178"/>
    <mergeCell ref="L179:L180"/>
    <mergeCell ref="M179:M180"/>
    <mergeCell ref="N179:N180"/>
    <mergeCell ref="O179:O180"/>
    <mergeCell ref="P179:P180"/>
    <mergeCell ref="Q179:Q180"/>
    <mergeCell ref="V179:V180"/>
    <mergeCell ref="W179:W180"/>
    <mergeCell ref="X179:X180"/>
    <mergeCell ref="Y179:Y180"/>
    <mergeCell ref="Z179:Z180"/>
    <mergeCell ref="AA179:AA180"/>
    <mergeCell ref="AB179:AB180"/>
    <mergeCell ref="AC179:AC180"/>
    <mergeCell ref="AD179:AD180"/>
    <mergeCell ref="L178:O178"/>
    <mergeCell ref="P178:S178"/>
    <mergeCell ref="T178:W178"/>
    <mergeCell ref="R179:R180"/>
    <mergeCell ref="S179:S180"/>
    <mergeCell ref="T179:T180"/>
    <mergeCell ref="U179:U180"/>
    <mergeCell ref="X178:AA178"/>
    <mergeCell ref="AB178:AE178"/>
    <mergeCell ref="J176:J177"/>
    <mergeCell ref="K176:K177"/>
    <mergeCell ref="L177:O177"/>
    <mergeCell ref="P177:S177"/>
    <mergeCell ref="T177:W177"/>
    <mergeCell ref="X177:AA177"/>
    <mergeCell ref="AB177:AE177"/>
    <mergeCell ref="AF177:AI177"/>
    <mergeCell ref="AN177:AQ177"/>
    <mergeCell ref="AJ177:AM177"/>
    <mergeCell ref="B156:C156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60:C160"/>
    <mergeCell ref="B158:C158"/>
    <mergeCell ref="D176:D177"/>
    <mergeCell ref="E176:E177"/>
    <mergeCell ref="F176:F177"/>
    <mergeCell ref="G176:G177"/>
    <mergeCell ref="H176:H177"/>
    <mergeCell ref="I176:I177"/>
    <mergeCell ref="B161:C161"/>
    <mergeCell ref="B162:C162"/>
    <mergeCell ref="B163:C163"/>
    <mergeCell ref="B164:C164"/>
    <mergeCell ref="B173:C173"/>
    <mergeCell ref="B174:C174"/>
    <mergeCell ref="B176:C177"/>
    <mergeCell ref="B175:C175"/>
    <mergeCell ref="D140:E140"/>
    <mergeCell ref="H140:K140"/>
    <mergeCell ref="L140:AQ140"/>
    <mergeCell ref="AD138:AD139"/>
    <mergeCell ref="AE138:AE139"/>
    <mergeCell ref="I137:I139"/>
    <mergeCell ref="J137:J139"/>
    <mergeCell ref="K137:K139"/>
    <mergeCell ref="L137:AQ137"/>
    <mergeCell ref="L138:L139"/>
    <mergeCell ref="M138:M139"/>
    <mergeCell ref="N138:N139"/>
    <mergeCell ref="O138:O139"/>
    <mergeCell ref="P138:P139"/>
    <mergeCell ref="Q138:Q139"/>
    <mergeCell ref="R138:R139"/>
    <mergeCell ref="S138:S139"/>
    <mergeCell ref="T138:T139"/>
    <mergeCell ref="U138:U139"/>
    <mergeCell ref="AI138:AI139"/>
    <mergeCell ref="X138:X139"/>
    <mergeCell ref="Y138:Y139"/>
    <mergeCell ref="Z138:Z139"/>
    <mergeCell ref="AA138:AA139"/>
    <mergeCell ref="D135:F136"/>
    <mergeCell ref="G135:K135"/>
    <mergeCell ref="L135:AQ135"/>
    <mergeCell ref="G136:G139"/>
    <mergeCell ref="H136:K136"/>
    <mergeCell ref="L136:O136"/>
    <mergeCell ref="P136:S136"/>
    <mergeCell ref="T136:W136"/>
    <mergeCell ref="X136:AA136"/>
    <mergeCell ref="AB136:AE136"/>
    <mergeCell ref="AF136:AI136"/>
    <mergeCell ref="AN136:AQ136"/>
    <mergeCell ref="D137:D139"/>
    <mergeCell ref="E137:E139"/>
    <mergeCell ref="F137:F139"/>
    <mergeCell ref="H137:H139"/>
    <mergeCell ref="AN138:AN139"/>
    <mergeCell ref="AO138:AO139"/>
    <mergeCell ref="AP138:AP139"/>
    <mergeCell ref="AQ138:AQ139"/>
    <mergeCell ref="AL138:AL139"/>
    <mergeCell ref="AM138:AM139"/>
    <mergeCell ref="AG138:AG139"/>
    <mergeCell ref="AH138:AH139"/>
    <mergeCell ref="D126:AA127"/>
    <mergeCell ref="AB126:AQ126"/>
    <mergeCell ref="AB127:AQ127"/>
    <mergeCell ref="A131:C131"/>
    <mergeCell ref="AB131:AQ131"/>
    <mergeCell ref="A132:C132"/>
    <mergeCell ref="AB132:AQ132"/>
    <mergeCell ref="A133:C133"/>
    <mergeCell ref="AB133:AQ133"/>
    <mergeCell ref="L111:O111"/>
    <mergeCell ref="AF109:AI109"/>
    <mergeCell ref="Z105:Z106"/>
    <mergeCell ref="AA105:AA106"/>
    <mergeCell ref="AB105:AB106"/>
    <mergeCell ref="AN109:AQ109"/>
    <mergeCell ref="AF110:AI110"/>
    <mergeCell ref="AN110:AQ110"/>
    <mergeCell ref="AF111:AI111"/>
    <mergeCell ref="AN111:AQ111"/>
    <mergeCell ref="P111:S111"/>
    <mergeCell ref="T111:W111"/>
    <mergeCell ref="X111:AA111"/>
    <mergeCell ref="AB111:AE111"/>
    <mergeCell ref="AJ109:AM109"/>
    <mergeCell ref="AJ110:AM110"/>
    <mergeCell ref="AJ111:AM111"/>
    <mergeCell ref="L109:O109"/>
    <mergeCell ref="P109:S109"/>
    <mergeCell ref="T109:W109"/>
    <mergeCell ref="X109:AA109"/>
    <mergeCell ref="AB109:AE109"/>
    <mergeCell ref="W105:W106"/>
    <mergeCell ref="AJ108:AM108"/>
    <mergeCell ref="AP105:AP106"/>
    <mergeCell ref="AQ105:AQ106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L108:O108"/>
    <mergeCell ref="P108:S108"/>
    <mergeCell ref="T108:W108"/>
    <mergeCell ref="X108:AA108"/>
    <mergeCell ref="AB108:AE108"/>
    <mergeCell ref="AF108:AI108"/>
    <mergeCell ref="AN108:AQ108"/>
    <mergeCell ref="V105:V106"/>
    <mergeCell ref="AB104:AE104"/>
    <mergeCell ref="T105:T106"/>
    <mergeCell ref="U105:U106"/>
    <mergeCell ref="AF104:AI104"/>
    <mergeCell ref="G110:K110"/>
    <mergeCell ref="L110:O110"/>
    <mergeCell ref="P110:S110"/>
    <mergeCell ref="T110:W110"/>
    <mergeCell ref="X110:AA110"/>
    <mergeCell ref="AB110:AE110"/>
    <mergeCell ref="AN104:AQ104"/>
    <mergeCell ref="L105:L106"/>
    <mergeCell ref="M105:M106"/>
    <mergeCell ref="N105:N106"/>
    <mergeCell ref="O105:O106"/>
    <mergeCell ref="AG105:AG106"/>
    <mergeCell ref="AH105:AH106"/>
    <mergeCell ref="AI105:AI106"/>
    <mergeCell ref="AN105:AN106"/>
    <mergeCell ref="AO105:AO106"/>
    <mergeCell ref="P105:P106"/>
    <mergeCell ref="Q105:Q106"/>
    <mergeCell ref="R105:R106"/>
    <mergeCell ref="S105:S106"/>
    <mergeCell ref="X105:X106"/>
    <mergeCell ref="Y105:Y106"/>
    <mergeCell ref="AC105:AC106"/>
    <mergeCell ref="AD105:AD106"/>
    <mergeCell ref="AE105:AE106"/>
    <mergeCell ref="AF105:AF106"/>
    <mergeCell ref="L104:O104"/>
    <mergeCell ref="P104:S104"/>
    <mergeCell ref="T104:W104"/>
    <mergeCell ref="X104:AA104"/>
    <mergeCell ref="A104:C111"/>
    <mergeCell ref="D104:D106"/>
    <mergeCell ref="E104:E106"/>
    <mergeCell ref="F104:F106"/>
    <mergeCell ref="G104:G106"/>
    <mergeCell ref="H104:H106"/>
    <mergeCell ref="I104:I106"/>
    <mergeCell ref="J104:J106"/>
    <mergeCell ref="K104:K106"/>
    <mergeCell ref="D109:F111"/>
    <mergeCell ref="G109:K109"/>
    <mergeCell ref="G111:K111"/>
    <mergeCell ref="AH95:AH96"/>
    <mergeCell ref="AN95:AN96"/>
    <mergeCell ref="AD95:AD96"/>
    <mergeCell ref="AE95:AE96"/>
    <mergeCell ref="X95:X96"/>
    <mergeCell ref="Y95:Y96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3:O103"/>
    <mergeCell ref="AF103:AI103"/>
    <mergeCell ref="AN103:AQ103"/>
    <mergeCell ref="A87:C87"/>
    <mergeCell ref="AB87:AQ87"/>
    <mergeCell ref="A88:C88"/>
    <mergeCell ref="AB88:AQ88"/>
    <mergeCell ref="A89:C89"/>
    <mergeCell ref="AB89:AQ89"/>
    <mergeCell ref="A90:C90"/>
    <mergeCell ref="AB90:AQ90"/>
    <mergeCell ref="A92:A96"/>
    <mergeCell ref="B92:C96"/>
    <mergeCell ref="D92:F93"/>
    <mergeCell ref="G92:K92"/>
    <mergeCell ref="L92:AQ92"/>
    <mergeCell ref="G93:G96"/>
    <mergeCell ref="H93:K93"/>
    <mergeCell ref="L93:O93"/>
    <mergeCell ref="P93:S93"/>
    <mergeCell ref="T93:W93"/>
    <mergeCell ref="X93:AA93"/>
    <mergeCell ref="P95:P96"/>
    <mergeCell ref="AB93:AE93"/>
    <mergeCell ref="U95:U96"/>
    <mergeCell ref="AF93:AI93"/>
    <mergeCell ref="AN93:AQ93"/>
    <mergeCell ref="A83:C83"/>
    <mergeCell ref="D83:AA84"/>
    <mergeCell ref="AB83:AQ83"/>
    <mergeCell ref="AB84:AQ84"/>
    <mergeCell ref="A86:C86"/>
    <mergeCell ref="AB86:AQ86"/>
    <mergeCell ref="D66:F68"/>
    <mergeCell ref="G66:K66"/>
    <mergeCell ref="L66:O66"/>
    <mergeCell ref="P66:S66"/>
    <mergeCell ref="T66:W66"/>
    <mergeCell ref="X66:AA66"/>
    <mergeCell ref="AB66:AE66"/>
    <mergeCell ref="AF66:AI66"/>
    <mergeCell ref="AN66:AQ66"/>
    <mergeCell ref="G67:K67"/>
    <mergeCell ref="L67:O67"/>
    <mergeCell ref="P67:S67"/>
    <mergeCell ref="T67:W67"/>
    <mergeCell ref="L68:O68"/>
    <mergeCell ref="P68:S68"/>
    <mergeCell ref="T68:W68"/>
    <mergeCell ref="X68:AA68"/>
    <mergeCell ref="AB68:AE68"/>
    <mergeCell ref="AF68:AI68"/>
    <mergeCell ref="D94:D96"/>
    <mergeCell ref="E94:E96"/>
    <mergeCell ref="AN68:AQ68"/>
    <mergeCell ref="AB82:AQ82"/>
    <mergeCell ref="AG95:AG96"/>
    <mergeCell ref="K94:K96"/>
    <mergeCell ref="L94:AQ94"/>
    <mergeCell ref="L95:L96"/>
    <mergeCell ref="M95:M96"/>
    <mergeCell ref="N95:N96"/>
    <mergeCell ref="O95:O96"/>
    <mergeCell ref="Q95:Q96"/>
    <mergeCell ref="R95:R96"/>
    <mergeCell ref="S95:S96"/>
    <mergeCell ref="T95:T96"/>
    <mergeCell ref="V95:V96"/>
    <mergeCell ref="W95:W96"/>
    <mergeCell ref="AF95:AF96"/>
    <mergeCell ref="AJ68:AM68"/>
    <mergeCell ref="Z95:Z96"/>
    <mergeCell ref="AA95:AA96"/>
    <mergeCell ref="AB95:AB96"/>
    <mergeCell ref="AC95:AC96"/>
    <mergeCell ref="L65:O65"/>
    <mergeCell ref="AN65:AQ65"/>
    <mergeCell ref="Z62:Z63"/>
    <mergeCell ref="AA62:AA63"/>
    <mergeCell ref="AB62:AB63"/>
    <mergeCell ref="Q62:Q63"/>
    <mergeCell ref="R62:R63"/>
    <mergeCell ref="W62:W63"/>
    <mergeCell ref="X67:AA67"/>
    <mergeCell ref="AB67:AE67"/>
    <mergeCell ref="AF67:AI67"/>
    <mergeCell ref="AN67:AQ67"/>
    <mergeCell ref="AM62:AM63"/>
    <mergeCell ref="P65:S65"/>
    <mergeCell ref="T65:W65"/>
    <mergeCell ref="X65:AA65"/>
    <mergeCell ref="AB65:AE65"/>
    <mergeCell ref="AF65:AI65"/>
    <mergeCell ref="AJ66:AM66"/>
    <mergeCell ref="AJ67:AM67"/>
    <mergeCell ref="AL62:AL63"/>
    <mergeCell ref="AJ65:AM65"/>
    <mergeCell ref="D61:D63"/>
    <mergeCell ref="E61:E63"/>
    <mergeCell ref="F61:F63"/>
    <mergeCell ref="G61:G63"/>
    <mergeCell ref="H61:H63"/>
    <mergeCell ref="I61:I63"/>
    <mergeCell ref="J61:J63"/>
    <mergeCell ref="K61:K63"/>
    <mergeCell ref="G68:K68"/>
    <mergeCell ref="D64:D65"/>
    <mergeCell ref="E64:E65"/>
    <mergeCell ref="F64:F65"/>
    <mergeCell ref="G64:G65"/>
    <mergeCell ref="H64:H65"/>
    <mergeCell ref="I64:I65"/>
    <mergeCell ref="J64:J65"/>
    <mergeCell ref="K64:K65"/>
    <mergeCell ref="AG49:AG50"/>
    <mergeCell ref="AH49:AH50"/>
    <mergeCell ref="X49:X50"/>
    <mergeCell ref="Y49:Y50"/>
    <mergeCell ref="Z49:Z50"/>
    <mergeCell ref="AA49:AA50"/>
    <mergeCell ref="AB49:AB50"/>
    <mergeCell ref="AC49:AC50"/>
    <mergeCell ref="X62:X63"/>
    <mergeCell ref="Y62:Y63"/>
    <mergeCell ref="AC62:AC63"/>
    <mergeCell ref="X61:AA61"/>
    <mergeCell ref="AN61:AQ61"/>
    <mergeCell ref="L62:L63"/>
    <mergeCell ref="AD62:AD63"/>
    <mergeCell ref="AE62:AE63"/>
    <mergeCell ref="AI62:AI63"/>
    <mergeCell ref="AN62:AN63"/>
    <mergeCell ref="AO62:AO63"/>
    <mergeCell ref="AN60:AQ60"/>
    <mergeCell ref="L61:O61"/>
    <mergeCell ref="P61:S61"/>
    <mergeCell ref="T61:W61"/>
    <mergeCell ref="S62:S63"/>
    <mergeCell ref="T62:T63"/>
    <mergeCell ref="U62:U63"/>
    <mergeCell ref="V62:V63"/>
    <mergeCell ref="AP62:AP63"/>
    <mergeCell ref="AQ62:AQ63"/>
    <mergeCell ref="AJ60:AM60"/>
    <mergeCell ref="AJ62:AJ63"/>
    <mergeCell ref="AK62:AK63"/>
    <mergeCell ref="B51:C51"/>
    <mergeCell ref="D51:E51"/>
    <mergeCell ref="H51:K51"/>
    <mergeCell ref="L51:AQ51"/>
    <mergeCell ref="AD49:AD50"/>
    <mergeCell ref="AE49:AE50"/>
    <mergeCell ref="I48:I50"/>
    <mergeCell ref="J48:J50"/>
    <mergeCell ref="K48:K50"/>
    <mergeCell ref="L48:AQ48"/>
    <mergeCell ref="L49:L50"/>
    <mergeCell ref="M49:M50"/>
    <mergeCell ref="N49:N50"/>
    <mergeCell ref="O49:O50"/>
    <mergeCell ref="P49:P50"/>
    <mergeCell ref="Q49:Q50"/>
    <mergeCell ref="D48:D50"/>
    <mergeCell ref="E48:E50"/>
    <mergeCell ref="F48:F50"/>
    <mergeCell ref="H48:H50"/>
    <mergeCell ref="R49:R50"/>
    <mergeCell ref="S49:S50"/>
    <mergeCell ref="V49:V50"/>
    <mergeCell ref="W49:W50"/>
    <mergeCell ref="D46:F47"/>
    <mergeCell ref="G46:K46"/>
    <mergeCell ref="AJ93:AM93"/>
    <mergeCell ref="AJ95:AJ96"/>
    <mergeCell ref="AK95:AK96"/>
    <mergeCell ref="AL95:AL96"/>
    <mergeCell ref="L46:AQ46"/>
    <mergeCell ref="G47:G50"/>
    <mergeCell ref="H47:K47"/>
    <mergeCell ref="L47:O47"/>
    <mergeCell ref="P47:S47"/>
    <mergeCell ref="T47:W47"/>
    <mergeCell ref="X47:AA47"/>
    <mergeCell ref="AB47:AE47"/>
    <mergeCell ref="AF47:AI47"/>
    <mergeCell ref="AN47:AQ47"/>
    <mergeCell ref="AI49:AI50"/>
    <mergeCell ref="AN49:AN50"/>
    <mergeCell ref="AO49:AO50"/>
    <mergeCell ref="AP49:AP50"/>
    <mergeCell ref="AQ49:AQ50"/>
    <mergeCell ref="T49:T50"/>
    <mergeCell ref="U49:U50"/>
    <mergeCell ref="AF49:AF50"/>
    <mergeCell ref="AJ47:AM47"/>
    <mergeCell ref="AJ49:AJ50"/>
    <mergeCell ref="AK49:AK50"/>
    <mergeCell ref="AL49:AL50"/>
    <mergeCell ref="AM49:AM50"/>
    <mergeCell ref="AJ61:AM61"/>
    <mergeCell ref="A102:A103"/>
    <mergeCell ref="A37:C37"/>
    <mergeCell ref="D37:AA38"/>
    <mergeCell ref="AB37:AQ37"/>
    <mergeCell ref="AB38:AQ38"/>
    <mergeCell ref="A40:C40"/>
    <mergeCell ref="AB40:AQ40"/>
    <mergeCell ref="A41:C41"/>
    <mergeCell ref="AB41:AQ41"/>
    <mergeCell ref="A42:C42"/>
    <mergeCell ref="AB42:AQ42"/>
    <mergeCell ref="A38:C39"/>
    <mergeCell ref="A43:C43"/>
    <mergeCell ref="AB43:AQ43"/>
    <mergeCell ref="A44:C44"/>
    <mergeCell ref="AB44:AQ44"/>
    <mergeCell ref="A46:A50"/>
    <mergeCell ref="B46:C50"/>
    <mergeCell ref="B152:C152"/>
    <mergeCell ref="B153:C153"/>
    <mergeCell ref="E59:E60"/>
    <mergeCell ref="F59:F60"/>
    <mergeCell ref="G59:G60"/>
    <mergeCell ref="H59:H60"/>
    <mergeCell ref="I59:I60"/>
    <mergeCell ref="J59:J60"/>
    <mergeCell ref="B100:C100"/>
    <mergeCell ref="B142:C142"/>
    <mergeCell ref="B143:C143"/>
    <mergeCell ref="B144:C144"/>
    <mergeCell ref="B146:C146"/>
    <mergeCell ref="B145:C145"/>
    <mergeCell ref="B147:C147"/>
    <mergeCell ref="B148:C148"/>
    <mergeCell ref="B149:C149"/>
    <mergeCell ref="B97:C97"/>
    <mergeCell ref="D97:E97"/>
    <mergeCell ref="H97:K97"/>
    <mergeCell ref="F94:F96"/>
    <mergeCell ref="H94:H96"/>
    <mergeCell ref="I94:I96"/>
    <mergeCell ref="J94:J96"/>
    <mergeCell ref="B141:C141"/>
    <mergeCell ref="AJ136:AM136"/>
    <mergeCell ref="B59:C60"/>
    <mergeCell ref="B101:C101"/>
    <mergeCell ref="V138:V139"/>
    <mergeCell ref="W138:W139"/>
    <mergeCell ref="AF138:AF139"/>
    <mergeCell ref="AB60:AE60"/>
    <mergeCell ref="AF60:AI60"/>
    <mergeCell ref="AF62:AF63"/>
    <mergeCell ref="AG62:AG63"/>
    <mergeCell ref="AH62:AH63"/>
    <mergeCell ref="M62:M63"/>
    <mergeCell ref="N62:N63"/>
    <mergeCell ref="O62:O63"/>
    <mergeCell ref="P62:P63"/>
    <mergeCell ref="K59:K60"/>
    <mergeCell ref="L60:O60"/>
    <mergeCell ref="P60:S60"/>
    <mergeCell ref="T60:W60"/>
    <mergeCell ref="D59:D60"/>
    <mergeCell ref="AB61:AE61"/>
    <mergeCell ref="AF61:AI61"/>
    <mergeCell ref="A61:C68"/>
    <mergeCell ref="AJ178:AM178"/>
    <mergeCell ref="AK138:AK139"/>
    <mergeCell ref="AJ138:AJ139"/>
    <mergeCell ref="AM95:AM96"/>
    <mergeCell ref="AJ103:AM103"/>
    <mergeCell ref="AJ104:AM104"/>
    <mergeCell ref="AJ105:AJ106"/>
    <mergeCell ref="AK105:AK106"/>
    <mergeCell ref="AL105:AL106"/>
    <mergeCell ref="AM105:AM106"/>
    <mergeCell ref="AB129:AQ129"/>
    <mergeCell ref="AB130:AQ130"/>
    <mergeCell ref="AB125:AQ125"/>
    <mergeCell ref="AB138:AB139"/>
    <mergeCell ref="AC138:AC139"/>
    <mergeCell ref="AI95:AI96"/>
    <mergeCell ref="AO95:AO96"/>
    <mergeCell ref="AP95:AP96"/>
    <mergeCell ref="AQ95:AQ96"/>
    <mergeCell ref="L97:AQ97"/>
    <mergeCell ref="P103:S103"/>
    <mergeCell ref="T103:W103"/>
    <mergeCell ref="X103:AA103"/>
    <mergeCell ref="AB103:AE103"/>
    <mergeCell ref="B150:C150"/>
    <mergeCell ref="B151:C151"/>
    <mergeCell ref="B157:C157"/>
    <mergeCell ref="B159:C159"/>
    <mergeCell ref="A84:C85"/>
    <mergeCell ref="A127:C128"/>
    <mergeCell ref="B52:C52"/>
    <mergeCell ref="B53:C53"/>
    <mergeCell ref="B54:C54"/>
    <mergeCell ref="B55:C55"/>
    <mergeCell ref="B56:C56"/>
    <mergeCell ref="B57:C57"/>
    <mergeCell ref="B58:C58"/>
    <mergeCell ref="B98:C98"/>
    <mergeCell ref="B99:C99"/>
    <mergeCell ref="B155:C155"/>
    <mergeCell ref="B154:C154"/>
    <mergeCell ref="B102:C103"/>
    <mergeCell ref="A129:C129"/>
    <mergeCell ref="A130:C130"/>
    <mergeCell ref="A126:C126"/>
    <mergeCell ref="A135:A139"/>
    <mergeCell ref="B135:C139"/>
    <mergeCell ref="B140:C140"/>
  </mergeCells>
  <pageMargins left="0.49652777777777779" right="0.4201388888888889" top="0.74803149606299213" bottom="0.74803149606299213" header="0.31496062992125984" footer="0.31496062992125984"/>
  <pageSetup paperSize="9" scale="40" orientation="landscape" horizontalDpi="4294967294" verticalDpi="4294967294" r:id="rId1"/>
  <rowBreaks count="3" manualBreakCount="3">
    <brk id="35" max="16383" man="1"/>
    <brk id="82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1"/>
  <dimension ref="A2:AM126"/>
  <sheetViews>
    <sheetView showWhiteSpace="0" view="pageBreakPreview" topLeftCell="A15" zoomScale="80" zoomScaleNormal="70" zoomScaleSheetLayoutView="80" zoomScalePageLayoutView="70" workbookViewId="0">
      <selection activeCell="A69" sqref="A69:AA125"/>
    </sheetView>
  </sheetViews>
  <sheetFormatPr defaultColWidth="9.140625" defaultRowHeight="18" customHeight="1" x14ac:dyDescent="0.2"/>
  <cols>
    <col min="1" max="1" width="4.28515625" style="1" customWidth="1"/>
    <col min="2" max="2" width="9.140625" style="1" customWidth="1"/>
    <col min="3" max="3" width="57.5703125" style="1" customWidth="1"/>
    <col min="4" max="6" width="6.7109375" style="1" customWidth="1"/>
    <col min="7" max="7" width="8" style="1" customWidth="1"/>
    <col min="8" max="11" width="7.7109375" style="1" customWidth="1"/>
    <col min="12" max="27" width="5.7109375" style="1" customWidth="1"/>
    <col min="28" max="16384" width="9.140625" style="1"/>
  </cols>
  <sheetData>
    <row r="2" spans="1:27" ht="18" customHeight="1" thickBot="1" x14ac:dyDescent="0.25"/>
    <row r="3" spans="1:27" ht="18" customHeight="1" x14ac:dyDescent="0.2">
      <c r="A3" s="93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4"/>
    </row>
    <row r="4" spans="1:27" ht="28.15" customHeight="1" x14ac:dyDescent="0.2">
      <c r="A4" s="65"/>
      <c r="B4" s="116" t="s">
        <v>60</v>
      </c>
      <c r="AA4" s="95"/>
    </row>
    <row r="5" spans="1:27" ht="24" customHeight="1" x14ac:dyDescent="0.2">
      <c r="A5" s="65"/>
      <c r="AA5" s="95"/>
    </row>
    <row r="6" spans="1:27" ht="43.9" customHeight="1" x14ac:dyDescent="0.2">
      <c r="A6" s="65"/>
      <c r="B6" s="53" t="s">
        <v>0</v>
      </c>
      <c r="C6" s="53" t="s">
        <v>129</v>
      </c>
      <c r="D6" s="115"/>
      <c r="E6" s="53"/>
      <c r="F6" s="53"/>
      <c r="G6" s="53"/>
      <c r="H6" s="53"/>
      <c r="AA6" s="95"/>
    </row>
    <row r="7" spans="1:27" ht="18" customHeight="1" x14ac:dyDescent="0.2">
      <c r="A7" s="65"/>
      <c r="B7" s="5" t="s">
        <v>72</v>
      </c>
      <c r="C7" s="134" t="s">
        <v>130</v>
      </c>
      <c r="E7" s="8"/>
      <c r="F7" s="8"/>
      <c r="G7" s="8"/>
      <c r="H7" s="8"/>
      <c r="I7" s="8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AA7" s="95"/>
    </row>
    <row r="8" spans="1:27" ht="18" customHeight="1" x14ac:dyDescent="0.2">
      <c r="A8" s="65"/>
      <c r="B8" s="5" t="s">
        <v>58</v>
      </c>
      <c r="C8" s="133" t="s">
        <v>153</v>
      </c>
      <c r="E8" s="8"/>
      <c r="F8" s="8"/>
      <c r="G8" s="8"/>
      <c r="H8" s="8"/>
      <c r="I8" s="8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AA8" s="95"/>
    </row>
    <row r="9" spans="1:27" ht="18" customHeight="1" x14ac:dyDescent="0.2">
      <c r="A9" s="65"/>
      <c r="B9" s="5" t="s">
        <v>57</v>
      </c>
      <c r="C9" s="133" t="s">
        <v>132</v>
      </c>
      <c r="E9" s="8"/>
      <c r="F9" s="8"/>
      <c r="G9" s="8"/>
      <c r="H9" s="8"/>
      <c r="I9" s="8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AA9" s="95"/>
    </row>
    <row r="10" spans="1:27" ht="18" customHeight="1" x14ac:dyDescent="0.2">
      <c r="A10" s="65"/>
      <c r="I10" s="8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AA10" s="95"/>
    </row>
    <row r="11" spans="1:27" ht="18" customHeight="1" thickBot="1" x14ac:dyDescent="0.25">
      <c r="A11" s="65"/>
      <c r="B11" s="117"/>
      <c r="C11" s="117"/>
      <c r="D11" s="117"/>
      <c r="E11" s="117"/>
      <c r="F11" s="117"/>
      <c r="G11" s="117"/>
      <c r="H11" s="117"/>
      <c r="I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AA11" s="95"/>
    </row>
    <row r="12" spans="1:27" ht="39" customHeight="1" thickBot="1" x14ac:dyDescent="0.25">
      <c r="A12" s="65"/>
      <c r="B12" s="552" t="s">
        <v>62</v>
      </c>
      <c r="C12" s="553"/>
      <c r="D12" s="553"/>
      <c r="E12" s="553"/>
      <c r="F12" s="554"/>
      <c r="G12" s="120">
        <v>1060</v>
      </c>
      <c r="H12" s="118" t="s">
        <v>61</v>
      </c>
      <c r="I12" s="119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AA12" s="95"/>
    </row>
    <row r="13" spans="1:27" ht="82.15" customHeight="1" thickBot="1" x14ac:dyDescent="0.25">
      <c r="A13" s="65"/>
      <c r="B13" s="555" t="s">
        <v>69</v>
      </c>
      <c r="C13" s="556"/>
      <c r="D13" s="556"/>
      <c r="E13" s="556"/>
      <c r="F13" s="557"/>
      <c r="G13" s="120">
        <v>90</v>
      </c>
      <c r="H13" s="118" t="s">
        <v>39</v>
      </c>
      <c r="I13" s="119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AA13" s="95"/>
    </row>
    <row r="14" spans="1:27" ht="73.150000000000006" customHeight="1" thickBot="1" x14ac:dyDescent="0.25">
      <c r="A14" s="65"/>
      <c r="B14" s="555" t="s">
        <v>65</v>
      </c>
      <c r="C14" s="556"/>
      <c r="D14" s="556"/>
      <c r="E14" s="556"/>
      <c r="F14" s="557"/>
      <c r="G14" s="268">
        <v>6</v>
      </c>
      <c r="H14" s="118" t="s">
        <v>39</v>
      </c>
      <c r="I14" s="119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AA14" s="95"/>
    </row>
    <row r="15" spans="1:27" ht="51" customHeight="1" thickBot="1" x14ac:dyDescent="0.25">
      <c r="A15" s="65"/>
      <c r="B15" s="558" t="s">
        <v>66</v>
      </c>
      <c r="C15" s="559"/>
      <c r="D15" s="559"/>
      <c r="E15" s="559"/>
      <c r="F15" s="560"/>
      <c r="G15" s="268">
        <v>28</v>
      </c>
      <c r="H15" s="118" t="s">
        <v>39</v>
      </c>
      <c r="I15" s="119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AA15" s="95"/>
    </row>
    <row r="16" spans="1:27" ht="88.9" customHeight="1" thickBot="1" x14ac:dyDescent="0.25">
      <c r="A16" s="65"/>
      <c r="B16" s="555" t="s">
        <v>68</v>
      </c>
      <c r="C16" s="556"/>
      <c r="D16" s="556"/>
      <c r="E16" s="556"/>
      <c r="F16" s="557"/>
      <c r="G16" s="268">
        <v>54</v>
      </c>
      <c r="H16" s="118" t="s">
        <v>39</v>
      </c>
      <c r="I16" s="119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AA16" s="95"/>
    </row>
    <row r="17" spans="1:27" ht="60" customHeight="1" thickBot="1" x14ac:dyDescent="0.25">
      <c r="A17" s="65"/>
      <c r="B17" s="561" t="s">
        <v>67</v>
      </c>
      <c r="C17" s="562"/>
      <c r="D17" s="562"/>
      <c r="E17" s="562"/>
      <c r="F17" s="563"/>
      <c r="G17" s="120"/>
      <c r="H17" s="118" t="s">
        <v>39</v>
      </c>
      <c r="I17" s="119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AA17" s="95"/>
    </row>
    <row r="18" spans="1:27" ht="18" customHeight="1" x14ac:dyDescent="0.2">
      <c r="A18" s="65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AA18" s="95"/>
    </row>
    <row r="19" spans="1:27" ht="18" customHeight="1" x14ac:dyDescent="0.2">
      <c r="A19" s="65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AA19" s="95"/>
    </row>
    <row r="20" spans="1:27" ht="18" customHeight="1" x14ac:dyDescent="0.2">
      <c r="A20" s="65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AA20" s="95"/>
    </row>
    <row r="21" spans="1:27" ht="18" customHeight="1" x14ac:dyDescent="0.2">
      <c r="A21" s="65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AA21" s="95"/>
    </row>
    <row r="22" spans="1:27" ht="18" customHeight="1" x14ac:dyDescent="0.2">
      <c r="A22" s="65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AA22" s="95"/>
    </row>
    <row r="23" spans="1:27" ht="18" customHeight="1" x14ac:dyDescent="0.2">
      <c r="A23" s="65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AA23" s="95"/>
    </row>
    <row r="24" spans="1:27" ht="18" customHeight="1" x14ac:dyDescent="0.2">
      <c r="A24" s="65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AA24" s="95"/>
    </row>
    <row r="25" spans="1:27" ht="18" customHeight="1" x14ac:dyDescent="0.2">
      <c r="A25" s="65"/>
      <c r="AA25" s="95"/>
    </row>
    <row r="26" spans="1:27" ht="18" customHeight="1" thickBot="1" x14ac:dyDescent="0.25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8"/>
    </row>
    <row r="27" spans="1:27" ht="18" customHeight="1" thickBot="1" x14ac:dyDescent="0.3">
      <c r="P27" s="711"/>
      <c r="Q27" s="711"/>
      <c r="R27" s="711"/>
      <c r="S27" s="711"/>
      <c r="T27" s="711"/>
      <c r="U27" s="711"/>
      <c r="V27" s="711"/>
      <c r="W27" s="711"/>
      <c r="X27" s="711"/>
      <c r="Y27" s="711"/>
      <c r="Z27" s="711"/>
      <c r="AA27" s="711"/>
    </row>
    <row r="28" spans="1:27" ht="18" customHeight="1" thickBot="1" x14ac:dyDescent="0.25"/>
    <row r="29" spans="1:27" ht="18" customHeight="1" x14ac:dyDescent="0.2">
      <c r="A29" s="2"/>
      <c r="B29" s="3"/>
      <c r="C29" s="4"/>
      <c r="D29" s="441" t="s">
        <v>136</v>
      </c>
      <c r="E29" s="442"/>
      <c r="F29" s="442"/>
      <c r="G29" s="442"/>
      <c r="H29" s="442"/>
      <c r="I29" s="442"/>
      <c r="J29" s="442"/>
      <c r="K29" s="442"/>
      <c r="L29" s="442"/>
      <c r="M29" s="442"/>
      <c r="N29" s="442"/>
      <c r="O29" s="442"/>
      <c r="P29" s="442"/>
      <c r="Q29" s="442"/>
      <c r="R29" s="442"/>
      <c r="S29" s="695"/>
      <c r="T29" s="646"/>
      <c r="U29" s="647"/>
      <c r="V29" s="647"/>
      <c r="W29" s="647"/>
      <c r="X29" s="647"/>
      <c r="Y29" s="647"/>
      <c r="Z29" s="647"/>
      <c r="AA29" s="648"/>
    </row>
    <row r="30" spans="1:27" ht="18" customHeight="1" x14ac:dyDescent="0.2">
      <c r="A30" s="707"/>
      <c r="B30" s="381"/>
      <c r="C30" s="708"/>
      <c r="D30" s="445"/>
      <c r="E30" s="446"/>
      <c r="F30" s="446"/>
      <c r="G30" s="446"/>
      <c r="H30" s="446"/>
      <c r="I30" s="446"/>
      <c r="J30" s="446"/>
      <c r="K30" s="446"/>
      <c r="L30" s="446"/>
      <c r="M30" s="446"/>
      <c r="N30" s="446"/>
      <c r="O30" s="446"/>
      <c r="P30" s="446"/>
      <c r="Q30" s="446"/>
      <c r="R30" s="446"/>
      <c r="S30" s="696"/>
      <c r="T30" s="649"/>
      <c r="U30" s="650"/>
      <c r="V30" s="650"/>
      <c r="W30" s="650"/>
      <c r="X30" s="650"/>
      <c r="Y30" s="650"/>
      <c r="Z30" s="650"/>
      <c r="AA30" s="651"/>
    </row>
    <row r="31" spans="1:27" ht="18" customHeight="1" x14ac:dyDescent="0.2">
      <c r="A31" s="359" t="s">
        <v>133</v>
      </c>
      <c r="B31" s="360"/>
      <c r="C31" s="361"/>
      <c r="D31" s="445"/>
      <c r="E31" s="446"/>
      <c r="F31" s="446"/>
      <c r="G31" s="446"/>
      <c r="H31" s="446"/>
      <c r="I31" s="446"/>
      <c r="J31" s="446"/>
      <c r="K31" s="446"/>
      <c r="L31" s="446"/>
      <c r="M31" s="446"/>
      <c r="N31" s="446"/>
      <c r="O31" s="446"/>
      <c r="P31" s="446"/>
      <c r="Q31" s="446"/>
      <c r="R31" s="446"/>
      <c r="S31" s="696"/>
      <c r="T31" s="649"/>
      <c r="U31" s="650"/>
      <c r="V31" s="650"/>
      <c r="W31" s="650"/>
      <c r="X31" s="650"/>
      <c r="Y31" s="650"/>
      <c r="Z31" s="650"/>
      <c r="AA31" s="651"/>
    </row>
    <row r="32" spans="1:27" ht="18" customHeight="1" x14ac:dyDescent="0.2">
      <c r="A32" s="362"/>
      <c r="B32" s="363"/>
      <c r="C32" s="364"/>
      <c r="D32" s="5" t="s">
        <v>72</v>
      </c>
      <c r="E32" s="6"/>
      <c r="F32" s="6"/>
      <c r="G32" s="6"/>
      <c r="H32" s="56" t="str">
        <f>(C7)</f>
        <v>PROFIL OGÓLNOAKADEMICKI</v>
      </c>
      <c r="J32" s="8"/>
      <c r="K32" s="8"/>
      <c r="L32" s="8"/>
      <c r="M32" s="8"/>
      <c r="N32" s="8"/>
      <c r="O32" s="8"/>
      <c r="P32" s="9"/>
      <c r="Q32" s="9"/>
      <c r="R32" s="9"/>
      <c r="S32" s="10"/>
      <c r="T32" s="379"/>
      <c r="U32" s="377"/>
      <c r="V32" s="377"/>
      <c r="W32" s="377"/>
      <c r="X32" s="377"/>
      <c r="Y32" s="377"/>
      <c r="Z32" s="377"/>
      <c r="AA32" s="455"/>
    </row>
    <row r="33" spans="1:39" ht="18" customHeight="1" x14ac:dyDescent="0.2">
      <c r="A33" s="379"/>
      <c r="B33" s="377"/>
      <c r="C33" s="378"/>
      <c r="D33" s="5" t="s">
        <v>58</v>
      </c>
      <c r="E33" s="6"/>
      <c r="F33" s="6"/>
      <c r="G33" s="5"/>
      <c r="H33" s="8" t="str">
        <f>(C8)</f>
        <v>STUDIA DRUGIEGO STOPNIA (1,5-letnie)</v>
      </c>
      <c r="J33" s="8"/>
      <c r="K33" s="8"/>
      <c r="L33" s="8"/>
      <c r="M33" s="8"/>
      <c r="N33" s="8"/>
      <c r="O33" s="8"/>
      <c r="P33" s="9"/>
      <c r="Q33" s="9"/>
      <c r="R33" s="9"/>
      <c r="S33" s="10"/>
      <c r="T33" s="411"/>
      <c r="U33" s="412"/>
      <c r="V33" s="412"/>
      <c r="W33" s="412"/>
      <c r="X33" s="412"/>
      <c r="Y33" s="412"/>
      <c r="Z33" s="412"/>
      <c r="AA33" s="413"/>
    </row>
    <row r="34" spans="1:39" ht="18" customHeight="1" x14ac:dyDescent="0.2">
      <c r="A34" s="379" t="s">
        <v>56</v>
      </c>
      <c r="B34" s="377"/>
      <c r="C34" s="378"/>
      <c r="D34" s="5" t="s">
        <v>57</v>
      </c>
      <c r="E34" s="6"/>
      <c r="F34" s="6"/>
      <c r="G34" s="5"/>
      <c r="H34" s="8" t="str">
        <f>(C9)</f>
        <v>STUDIA STACJONARNE</v>
      </c>
      <c r="J34" s="8"/>
      <c r="K34" s="8"/>
      <c r="L34" s="8"/>
      <c r="M34" s="8"/>
      <c r="N34" s="8"/>
      <c r="O34" s="8"/>
      <c r="P34" s="9"/>
      <c r="Q34" s="9"/>
      <c r="R34" s="9"/>
      <c r="S34" s="10"/>
      <c r="T34" s="652" t="s">
        <v>70</v>
      </c>
      <c r="U34" s="653"/>
      <c r="V34" s="653"/>
      <c r="W34" s="653"/>
      <c r="X34" s="653"/>
      <c r="Y34" s="653"/>
      <c r="Z34" s="653"/>
      <c r="AA34" s="654"/>
    </row>
    <row r="35" spans="1:39" ht="18" customHeight="1" x14ac:dyDescent="0.2">
      <c r="A35" s="411" t="s">
        <v>37</v>
      </c>
      <c r="B35" s="412"/>
      <c r="C35" s="454"/>
      <c r="D35" s="5" t="s">
        <v>0</v>
      </c>
      <c r="E35" s="5"/>
      <c r="F35" s="5"/>
      <c r="G35" s="5"/>
      <c r="H35" s="8" t="str">
        <f>(C6)</f>
        <v>ARCHITEKTURA</v>
      </c>
      <c r="J35" s="8"/>
      <c r="K35" s="8"/>
      <c r="L35" s="8"/>
      <c r="M35" s="8"/>
      <c r="N35" s="8"/>
      <c r="O35" s="8"/>
      <c r="P35" s="9"/>
      <c r="Q35" s="9"/>
      <c r="R35" s="9"/>
      <c r="S35" s="10"/>
      <c r="T35" s="652" t="s">
        <v>71</v>
      </c>
      <c r="U35" s="653"/>
      <c r="V35" s="653"/>
      <c r="W35" s="653"/>
      <c r="X35" s="653"/>
      <c r="Y35" s="653"/>
      <c r="Z35" s="653"/>
      <c r="AA35" s="654"/>
    </row>
    <row r="36" spans="1:39" ht="18" customHeight="1" x14ac:dyDescent="0.2">
      <c r="A36" s="379" t="s">
        <v>38</v>
      </c>
      <c r="B36" s="377"/>
      <c r="C36" s="378"/>
      <c r="D36" s="11" t="s">
        <v>1</v>
      </c>
      <c r="E36" s="5"/>
      <c r="F36" s="5"/>
      <c r="G36" s="5"/>
      <c r="H36" s="224" t="s">
        <v>24</v>
      </c>
      <c r="J36" s="9"/>
      <c r="K36" s="8"/>
      <c r="L36" s="8"/>
      <c r="M36" s="8"/>
      <c r="N36" s="8"/>
      <c r="O36" s="8"/>
      <c r="P36" s="9"/>
      <c r="Q36" s="9"/>
      <c r="R36" s="9"/>
      <c r="S36" s="10"/>
      <c r="T36" s="411"/>
      <c r="U36" s="412"/>
      <c r="V36" s="412"/>
      <c r="W36" s="412"/>
      <c r="X36" s="412"/>
      <c r="Y36" s="412"/>
      <c r="Z36" s="412"/>
      <c r="AA36" s="413"/>
    </row>
    <row r="37" spans="1:39" ht="18" customHeight="1" thickBot="1" x14ac:dyDescent="0.25">
      <c r="A37" s="12"/>
      <c r="B37" s="13"/>
      <c r="C37" s="14"/>
      <c r="D37" s="11"/>
      <c r="E37" s="5"/>
      <c r="F37" s="5"/>
      <c r="G37" s="5"/>
      <c r="H37" s="5"/>
      <c r="I37" s="7"/>
      <c r="J37" s="5"/>
      <c r="K37" s="7"/>
      <c r="L37" s="8"/>
      <c r="M37" s="8"/>
      <c r="N37" s="8"/>
      <c r="O37" s="8"/>
      <c r="P37" s="9"/>
      <c r="Q37" s="9"/>
      <c r="R37" s="9"/>
      <c r="S37" s="10"/>
      <c r="T37" s="459"/>
      <c r="U37" s="460"/>
      <c r="V37" s="460"/>
      <c r="W37" s="460"/>
      <c r="X37" s="460"/>
      <c r="Y37" s="460"/>
      <c r="Z37" s="460"/>
      <c r="AA37" s="461"/>
    </row>
    <row r="38" spans="1:39" s="15" customFormat="1" ht="10.5" customHeight="1" thickBot="1" x14ac:dyDescent="0.25">
      <c r="A38" s="662"/>
      <c r="B38" s="663"/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3"/>
      <c r="N38" s="663"/>
      <c r="O38" s="663"/>
      <c r="P38" s="663"/>
      <c r="Q38" s="663"/>
      <c r="R38" s="663"/>
      <c r="S38" s="663"/>
      <c r="T38" s="663"/>
      <c r="U38" s="663"/>
      <c r="V38" s="663"/>
      <c r="W38" s="663"/>
      <c r="X38" s="663"/>
      <c r="Y38" s="663"/>
      <c r="Z38" s="663"/>
      <c r="AA38" s="664"/>
    </row>
    <row r="39" spans="1:39" ht="18" customHeight="1" x14ac:dyDescent="0.2">
      <c r="A39" s="668" t="s">
        <v>2</v>
      </c>
      <c r="B39" s="703" t="s">
        <v>63</v>
      </c>
      <c r="C39" s="656"/>
      <c r="D39" s="655" t="s">
        <v>3</v>
      </c>
      <c r="E39" s="656"/>
      <c r="F39" s="657"/>
      <c r="G39" s="661" t="s">
        <v>4</v>
      </c>
      <c r="H39" s="579"/>
      <c r="I39" s="579"/>
      <c r="J39" s="579"/>
      <c r="K39" s="579"/>
      <c r="L39" s="661" t="s">
        <v>41</v>
      </c>
      <c r="M39" s="579"/>
      <c r="N39" s="579"/>
      <c r="O39" s="579"/>
      <c r="P39" s="579"/>
      <c r="Q39" s="579"/>
      <c r="R39" s="579"/>
      <c r="S39" s="579"/>
      <c r="T39" s="579"/>
      <c r="U39" s="579"/>
      <c r="V39" s="579"/>
      <c r="W39" s="579"/>
      <c r="X39" s="579"/>
      <c r="Y39" s="579"/>
      <c r="Z39" s="579"/>
      <c r="AA39" s="580"/>
    </row>
    <row r="40" spans="1:39" ht="18" customHeight="1" x14ac:dyDescent="0.2">
      <c r="A40" s="669"/>
      <c r="B40" s="704"/>
      <c r="C40" s="659"/>
      <c r="D40" s="658"/>
      <c r="E40" s="659"/>
      <c r="F40" s="660"/>
      <c r="G40" s="683" t="s">
        <v>5</v>
      </c>
      <c r="H40" s="593" t="s">
        <v>6</v>
      </c>
      <c r="I40" s="593"/>
      <c r="J40" s="593"/>
      <c r="K40" s="595"/>
      <c r="L40" s="678" t="s">
        <v>42</v>
      </c>
      <c r="M40" s="679"/>
      <c r="N40" s="679"/>
      <c r="O40" s="680"/>
      <c r="P40" s="678" t="s">
        <v>43</v>
      </c>
      <c r="Q40" s="679"/>
      <c r="R40" s="679"/>
      <c r="S40" s="681"/>
      <c r="T40" s="682" t="s">
        <v>44</v>
      </c>
      <c r="U40" s="679"/>
      <c r="V40" s="679"/>
      <c r="W40" s="680"/>
      <c r="X40" s="678" t="s">
        <v>45</v>
      </c>
      <c r="Y40" s="679"/>
      <c r="Z40" s="679"/>
      <c r="AA40" s="681"/>
    </row>
    <row r="41" spans="1:39" ht="18" customHeight="1" x14ac:dyDescent="0.2">
      <c r="A41" s="669"/>
      <c r="B41" s="704"/>
      <c r="C41" s="659"/>
      <c r="D41" s="618" t="s">
        <v>7</v>
      </c>
      <c r="E41" s="620" t="s">
        <v>8</v>
      </c>
      <c r="F41" s="665" t="s">
        <v>39</v>
      </c>
      <c r="G41" s="608"/>
      <c r="H41" s="593" t="s">
        <v>9</v>
      </c>
      <c r="I41" s="593" t="s">
        <v>10</v>
      </c>
      <c r="J41" s="593" t="s">
        <v>11</v>
      </c>
      <c r="K41" s="595" t="s">
        <v>36</v>
      </c>
      <c r="L41" s="685" t="s">
        <v>100</v>
      </c>
      <c r="M41" s="686"/>
      <c r="N41" s="686"/>
      <c r="O41" s="686"/>
      <c r="P41" s="686"/>
      <c r="Q41" s="686"/>
      <c r="R41" s="686"/>
      <c r="S41" s="686"/>
      <c r="T41" s="686"/>
      <c r="U41" s="686"/>
      <c r="V41" s="686"/>
      <c r="W41" s="686"/>
      <c r="X41" s="686"/>
      <c r="Y41" s="686"/>
      <c r="Z41" s="686"/>
      <c r="AA41" s="68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</row>
    <row r="42" spans="1:39" ht="18" customHeight="1" x14ac:dyDescent="0.2">
      <c r="A42" s="669"/>
      <c r="B42" s="704"/>
      <c r="C42" s="659"/>
      <c r="D42" s="618"/>
      <c r="E42" s="621"/>
      <c r="F42" s="639"/>
      <c r="G42" s="608"/>
      <c r="H42" s="593"/>
      <c r="I42" s="593"/>
      <c r="J42" s="593"/>
      <c r="K42" s="595"/>
      <c r="L42" s="596" t="s">
        <v>9</v>
      </c>
      <c r="M42" s="598" t="s">
        <v>10</v>
      </c>
      <c r="N42" s="591" t="s">
        <v>11</v>
      </c>
      <c r="O42" s="17" t="s">
        <v>46</v>
      </c>
      <c r="P42" s="596" t="s">
        <v>9</v>
      </c>
      <c r="Q42" s="598" t="s">
        <v>10</v>
      </c>
      <c r="R42" s="591" t="s">
        <v>11</v>
      </c>
      <c r="S42" s="17" t="s">
        <v>46</v>
      </c>
      <c r="T42" s="596" t="s">
        <v>9</v>
      </c>
      <c r="U42" s="598" t="s">
        <v>10</v>
      </c>
      <c r="V42" s="591" t="s">
        <v>11</v>
      </c>
      <c r="W42" s="17" t="s">
        <v>46</v>
      </c>
      <c r="X42" s="596" t="s">
        <v>9</v>
      </c>
      <c r="Y42" s="598" t="s">
        <v>10</v>
      </c>
      <c r="Z42" s="591" t="s">
        <v>11</v>
      </c>
      <c r="AA42" s="17" t="s">
        <v>46</v>
      </c>
    </row>
    <row r="43" spans="1:39" ht="18" customHeight="1" thickBot="1" x14ac:dyDescent="0.25">
      <c r="A43" s="670"/>
      <c r="B43" s="705"/>
      <c r="C43" s="706"/>
      <c r="D43" s="619"/>
      <c r="E43" s="622"/>
      <c r="F43" s="640"/>
      <c r="G43" s="609"/>
      <c r="H43" s="594"/>
      <c r="I43" s="594"/>
      <c r="J43" s="594"/>
      <c r="K43" s="575"/>
      <c r="L43" s="597"/>
      <c r="M43" s="594"/>
      <c r="N43" s="592"/>
      <c r="O43" s="18" t="s">
        <v>23</v>
      </c>
      <c r="P43" s="597"/>
      <c r="Q43" s="594"/>
      <c r="R43" s="592"/>
      <c r="S43" s="18" t="s">
        <v>23</v>
      </c>
      <c r="T43" s="597"/>
      <c r="U43" s="594"/>
      <c r="V43" s="592"/>
      <c r="W43" s="18" t="s">
        <v>23</v>
      </c>
      <c r="X43" s="597"/>
      <c r="Y43" s="594"/>
      <c r="Z43" s="592"/>
      <c r="AA43" s="18" t="s">
        <v>23</v>
      </c>
    </row>
    <row r="44" spans="1:39" ht="18" customHeight="1" thickBot="1" x14ac:dyDescent="0.25">
      <c r="A44" s="99" t="s">
        <v>12</v>
      </c>
      <c r="B44" s="434" t="s">
        <v>171</v>
      </c>
      <c r="C44" s="684"/>
      <c r="D44" s="684"/>
      <c r="E44" s="684"/>
      <c r="F44" s="684"/>
      <c r="G44" s="684"/>
      <c r="H44" s="684"/>
      <c r="I44" s="684"/>
      <c r="J44" s="684"/>
      <c r="K44" s="684"/>
      <c r="L44" s="666"/>
      <c r="M44" s="666"/>
      <c r="N44" s="666"/>
      <c r="O44" s="666"/>
      <c r="P44" s="666"/>
      <c r="Q44" s="666"/>
      <c r="R44" s="666"/>
      <c r="S44" s="666"/>
      <c r="T44" s="666"/>
      <c r="U44" s="666"/>
      <c r="V44" s="666"/>
      <c r="W44" s="666"/>
      <c r="X44" s="666"/>
      <c r="Y44" s="666"/>
      <c r="Z44" s="666"/>
      <c r="AA44" s="667"/>
    </row>
    <row r="45" spans="1:39" s="19" customFormat="1" ht="18" customHeight="1" x14ac:dyDescent="0.2">
      <c r="A45" s="23" t="s">
        <v>13</v>
      </c>
      <c r="B45" s="610" t="s">
        <v>165</v>
      </c>
      <c r="C45" s="611"/>
      <c r="D45" s="21">
        <v>0</v>
      </c>
      <c r="E45" s="22">
        <v>1</v>
      </c>
      <c r="F45" s="25">
        <v>2</v>
      </c>
      <c r="G45" s="23">
        <f t="shared" ref="G45:G46" si="0">SUM(H45:K45)</f>
        <v>30</v>
      </c>
      <c r="H45" s="26">
        <v>30</v>
      </c>
      <c r="I45" s="24">
        <v>0</v>
      </c>
      <c r="J45" s="24">
        <v>0</v>
      </c>
      <c r="K45" s="275">
        <v>0</v>
      </c>
      <c r="L45" s="240">
        <v>30</v>
      </c>
      <c r="M45" s="188"/>
      <c r="N45" s="188"/>
      <c r="O45" s="237"/>
      <c r="P45" s="240"/>
      <c r="Q45" s="188"/>
      <c r="R45" s="188"/>
      <c r="S45" s="237"/>
      <c r="T45" s="31"/>
      <c r="U45" s="27"/>
      <c r="V45" s="27"/>
      <c r="W45" s="29"/>
      <c r="X45" s="31"/>
      <c r="Y45" s="27"/>
      <c r="Z45" s="27"/>
      <c r="AA45" s="29"/>
    </row>
    <row r="46" spans="1:39" s="19" customFormat="1" ht="18" customHeight="1" thickBot="1" x14ac:dyDescent="0.25">
      <c r="A46" s="32" t="s">
        <v>14</v>
      </c>
      <c r="B46" s="612" t="s">
        <v>166</v>
      </c>
      <c r="C46" s="613"/>
      <c r="D46" s="73">
        <v>0</v>
      </c>
      <c r="E46" s="221">
        <v>1</v>
      </c>
      <c r="F46" s="74">
        <v>1</v>
      </c>
      <c r="G46" s="32">
        <f t="shared" si="0"/>
        <v>15</v>
      </c>
      <c r="H46" s="36">
        <v>15</v>
      </c>
      <c r="I46" s="37">
        <v>0</v>
      </c>
      <c r="J46" s="37">
        <v>0</v>
      </c>
      <c r="K46" s="91">
        <v>0</v>
      </c>
      <c r="L46" s="77"/>
      <c r="M46" s="75"/>
      <c r="N46" s="75"/>
      <c r="O46" s="76"/>
      <c r="P46" s="77">
        <v>15</v>
      </c>
      <c r="Q46" s="75"/>
      <c r="R46" s="75"/>
      <c r="S46" s="76"/>
      <c r="T46" s="31"/>
      <c r="U46" s="27"/>
      <c r="V46" s="27"/>
      <c r="W46" s="29"/>
      <c r="X46" s="31"/>
      <c r="Y46" s="27"/>
      <c r="Z46" s="27"/>
      <c r="AA46" s="29"/>
    </row>
    <row r="47" spans="1:39" ht="18" customHeight="1" thickTop="1" x14ac:dyDescent="0.2">
      <c r="A47" s="102"/>
      <c r="B47" s="628" t="s">
        <v>18</v>
      </c>
      <c r="C47" s="629"/>
      <c r="D47" s="423">
        <f t="shared" ref="D47:AA47" si="1">SUM(D45:D46)</f>
        <v>0</v>
      </c>
      <c r="E47" s="428">
        <f t="shared" si="1"/>
        <v>2</v>
      </c>
      <c r="F47" s="421">
        <f t="shared" si="1"/>
        <v>3</v>
      </c>
      <c r="G47" s="430">
        <f t="shared" si="1"/>
        <v>45</v>
      </c>
      <c r="H47" s="428">
        <f t="shared" si="1"/>
        <v>45</v>
      </c>
      <c r="I47" s="428">
        <f t="shared" si="1"/>
        <v>0</v>
      </c>
      <c r="J47" s="428">
        <f t="shared" si="1"/>
        <v>0</v>
      </c>
      <c r="K47" s="421">
        <f t="shared" si="1"/>
        <v>0</v>
      </c>
      <c r="L47" s="103">
        <f t="shared" si="1"/>
        <v>30</v>
      </c>
      <c r="M47" s="104">
        <f t="shared" si="1"/>
        <v>0</v>
      </c>
      <c r="N47" s="104">
        <f t="shared" si="1"/>
        <v>0</v>
      </c>
      <c r="O47" s="105">
        <f t="shared" si="1"/>
        <v>0</v>
      </c>
      <c r="P47" s="103">
        <f t="shared" si="1"/>
        <v>15</v>
      </c>
      <c r="Q47" s="104">
        <f t="shared" si="1"/>
        <v>0</v>
      </c>
      <c r="R47" s="104">
        <f t="shared" si="1"/>
        <v>0</v>
      </c>
      <c r="S47" s="106">
        <f t="shared" si="1"/>
        <v>0</v>
      </c>
      <c r="T47" s="107">
        <f t="shared" si="1"/>
        <v>0</v>
      </c>
      <c r="U47" s="104">
        <f t="shared" si="1"/>
        <v>0</v>
      </c>
      <c r="V47" s="104">
        <f t="shared" si="1"/>
        <v>0</v>
      </c>
      <c r="W47" s="105">
        <f t="shared" si="1"/>
        <v>0</v>
      </c>
      <c r="X47" s="103">
        <f t="shared" si="1"/>
        <v>0</v>
      </c>
      <c r="Y47" s="104">
        <f t="shared" si="1"/>
        <v>0</v>
      </c>
      <c r="Z47" s="104">
        <f t="shared" si="1"/>
        <v>0</v>
      </c>
      <c r="AA47" s="106">
        <f t="shared" si="1"/>
        <v>0</v>
      </c>
    </row>
    <row r="48" spans="1:39" ht="18" customHeight="1" thickBot="1" x14ac:dyDescent="0.25">
      <c r="A48" s="108"/>
      <c r="B48" s="630"/>
      <c r="C48" s="631"/>
      <c r="D48" s="424"/>
      <c r="E48" s="429"/>
      <c r="F48" s="422"/>
      <c r="G48" s="431"/>
      <c r="H48" s="429"/>
      <c r="I48" s="429"/>
      <c r="J48" s="429"/>
      <c r="K48" s="422"/>
      <c r="L48" s="625">
        <f>SUM(L47:O47)</f>
        <v>30</v>
      </c>
      <c r="M48" s="626"/>
      <c r="N48" s="626"/>
      <c r="O48" s="627"/>
      <c r="P48" s="625">
        <f>SUM(P47:S47)</f>
        <v>15</v>
      </c>
      <c r="Q48" s="626"/>
      <c r="R48" s="626"/>
      <c r="S48" s="627"/>
      <c r="T48" s="625">
        <f>SUM(T47:W47)</f>
        <v>0</v>
      </c>
      <c r="U48" s="626"/>
      <c r="V48" s="626"/>
      <c r="W48" s="627"/>
      <c r="X48" s="625">
        <f>SUM(X47:AA47)</f>
        <v>0</v>
      </c>
      <c r="Y48" s="626"/>
      <c r="Z48" s="626"/>
      <c r="AA48" s="627"/>
    </row>
    <row r="49" spans="1:27" s="44" customFormat="1" ht="18" customHeight="1" x14ac:dyDescent="0.2">
      <c r="A49" s="425" t="s">
        <v>47</v>
      </c>
      <c r="B49" s="426"/>
      <c r="C49" s="427"/>
      <c r="D49" s="601" t="s">
        <v>7</v>
      </c>
      <c r="E49" s="605" t="s">
        <v>8</v>
      </c>
      <c r="F49" s="665" t="s">
        <v>39</v>
      </c>
      <c r="G49" s="607" t="s">
        <v>5</v>
      </c>
      <c r="H49" s="593" t="s">
        <v>9</v>
      </c>
      <c r="I49" s="593" t="s">
        <v>10</v>
      </c>
      <c r="J49" s="593" t="s">
        <v>11</v>
      </c>
      <c r="K49" s="595" t="s">
        <v>36</v>
      </c>
      <c r="L49" s="587" t="s">
        <v>42</v>
      </c>
      <c r="M49" s="588"/>
      <c r="N49" s="588"/>
      <c r="O49" s="578"/>
      <c r="P49" s="587" t="s">
        <v>43</v>
      </c>
      <c r="Q49" s="588"/>
      <c r="R49" s="588"/>
      <c r="S49" s="589"/>
      <c r="T49" s="590" t="s">
        <v>44</v>
      </c>
      <c r="U49" s="588"/>
      <c r="V49" s="588"/>
      <c r="W49" s="578"/>
      <c r="X49" s="587" t="s">
        <v>45</v>
      </c>
      <c r="Y49" s="588"/>
      <c r="Z49" s="588"/>
      <c r="AA49" s="589"/>
    </row>
    <row r="50" spans="1:27" s="44" customFormat="1" ht="18" customHeight="1" x14ac:dyDescent="0.2">
      <c r="A50" s="425"/>
      <c r="B50" s="426"/>
      <c r="C50" s="427"/>
      <c r="D50" s="602"/>
      <c r="E50" s="605"/>
      <c r="F50" s="639"/>
      <c r="G50" s="608"/>
      <c r="H50" s="593"/>
      <c r="I50" s="593"/>
      <c r="J50" s="593"/>
      <c r="K50" s="595"/>
      <c r="L50" s="596" t="s">
        <v>9</v>
      </c>
      <c r="M50" s="598" t="s">
        <v>10</v>
      </c>
      <c r="N50" s="591" t="s">
        <v>11</v>
      </c>
      <c r="O50" s="45" t="s">
        <v>46</v>
      </c>
      <c r="P50" s="596" t="s">
        <v>9</v>
      </c>
      <c r="Q50" s="598" t="s">
        <v>10</v>
      </c>
      <c r="R50" s="591" t="s">
        <v>11</v>
      </c>
      <c r="S50" s="45" t="s">
        <v>46</v>
      </c>
      <c r="T50" s="596" t="s">
        <v>9</v>
      </c>
      <c r="U50" s="598" t="s">
        <v>10</v>
      </c>
      <c r="V50" s="591" t="s">
        <v>11</v>
      </c>
      <c r="W50" s="45" t="s">
        <v>46</v>
      </c>
      <c r="X50" s="596" t="s">
        <v>9</v>
      </c>
      <c r="Y50" s="598" t="s">
        <v>10</v>
      </c>
      <c r="Z50" s="591" t="s">
        <v>11</v>
      </c>
      <c r="AA50" s="45" t="s">
        <v>46</v>
      </c>
    </row>
    <row r="51" spans="1:27" s="44" customFormat="1" ht="18" customHeight="1" thickBot="1" x14ac:dyDescent="0.25">
      <c r="A51" s="425"/>
      <c r="B51" s="426"/>
      <c r="C51" s="427"/>
      <c r="D51" s="603"/>
      <c r="E51" s="606"/>
      <c r="F51" s="640"/>
      <c r="G51" s="609"/>
      <c r="H51" s="594"/>
      <c r="I51" s="594"/>
      <c r="J51" s="594"/>
      <c r="K51" s="575"/>
      <c r="L51" s="597"/>
      <c r="M51" s="594"/>
      <c r="N51" s="592"/>
      <c r="O51" s="18" t="s">
        <v>23</v>
      </c>
      <c r="P51" s="597"/>
      <c r="Q51" s="594"/>
      <c r="R51" s="592"/>
      <c r="S51" s="18" t="s">
        <v>23</v>
      </c>
      <c r="T51" s="597"/>
      <c r="U51" s="594"/>
      <c r="V51" s="592"/>
      <c r="W51" s="18" t="s">
        <v>23</v>
      </c>
      <c r="X51" s="597"/>
      <c r="Y51" s="594"/>
      <c r="Z51" s="592"/>
      <c r="AA51" s="18" t="s">
        <v>23</v>
      </c>
    </row>
    <row r="52" spans="1:27" s="44" customFormat="1" ht="18" customHeight="1" x14ac:dyDescent="0.2">
      <c r="A52" s="425"/>
      <c r="B52" s="426"/>
      <c r="C52" s="427"/>
      <c r="D52" s="632">
        <f t="shared" ref="D52:AA52" si="2">D47</f>
        <v>0</v>
      </c>
      <c r="E52" s="634">
        <f t="shared" si="2"/>
        <v>2</v>
      </c>
      <c r="F52" s="636">
        <f t="shared" si="2"/>
        <v>3</v>
      </c>
      <c r="G52" s="623">
        <f t="shared" si="2"/>
        <v>45</v>
      </c>
      <c r="H52" s="599">
        <f t="shared" si="2"/>
        <v>45</v>
      </c>
      <c r="I52" s="599">
        <f t="shared" si="2"/>
        <v>0</v>
      </c>
      <c r="J52" s="599">
        <f t="shared" si="2"/>
        <v>0</v>
      </c>
      <c r="K52" s="599">
        <f t="shared" si="2"/>
        <v>0</v>
      </c>
      <c r="L52" s="46">
        <f t="shared" si="2"/>
        <v>30</v>
      </c>
      <c r="M52" s="47">
        <f t="shared" si="2"/>
        <v>0</v>
      </c>
      <c r="N52" s="47">
        <f t="shared" si="2"/>
        <v>0</v>
      </c>
      <c r="O52" s="48">
        <f t="shared" si="2"/>
        <v>0</v>
      </c>
      <c r="P52" s="46">
        <f t="shared" si="2"/>
        <v>15</v>
      </c>
      <c r="Q52" s="47">
        <f t="shared" si="2"/>
        <v>0</v>
      </c>
      <c r="R52" s="47">
        <f t="shared" si="2"/>
        <v>0</v>
      </c>
      <c r="S52" s="49">
        <f t="shared" si="2"/>
        <v>0</v>
      </c>
      <c r="T52" s="46">
        <f t="shared" si="2"/>
        <v>0</v>
      </c>
      <c r="U52" s="47">
        <f t="shared" si="2"/>
        <v>0</v>
      </c>
      <c r="V52" s="47">
        <f t="shared" si="2"/>
        <v>0</v>
      </c>
      <c r="W52" s="48">
        <f t="shared" si="2"/>
        <v>0</v>
      </c>
      <c r="X52" s="50">
        <f t="shared" si="2"/>
        <v>0</v>
      </c>
      <c r="Y52" s="47">
        <f t="shared" si="2"/>
        <v>0</v>
      </c>
      <c r="Z52" s="47">
        <f t="shared" si="2"/>
        <v>0</v>
      </c>
      <c r="AA52" s="48">
        <f t="shared" si="2"/>
        <v>0</v>
      </c>
    </row>
    <row r="53" spans="1:27" s="44" customFormat="1" ht="18" customHeight="1" thickBot="1" x14ac:dyDescent="0.25">
      <c r="A53" s="425"/>
      <c r="B53" s="426"/>
      <c r="C53" s="427"/>
      <c r="D53" s="633"/>
      <c r="E53" s="635"/>
      <c r="F53" s="637"/>
      <c r="G53" s="624"/>
      <c r="H53" s="600"/>
      <c r="I53" s="600"/>
      <c r="J53" s="600"/>
      <c r="K53" s="600"/>
      <c r="L53" s="584">
        <f>SUM(L52:O52)</f>
        <v>30</v>
      </c>
      <c r="M53" s="585"/>
      <c r="N53" s="585"/>
      <c r="O53" s="586"/>
      <c r="P53" s="584">
        <f>SUM(P52:S52)</f>
        <v>15</v>
      </c>
      <c r="Q53" s="585"/>
      <c r="R53" s="585"/>
      <c r="S53" s="586"/>
      <c r="T53" s="584">
        <f>SUM(T52:W52)</f>
        <v>0</v>
      </c>
      <c r="U53" s="585"/>
      <c r="V53" s="585"/>
      <c r="W53" s="586"/>
      <c r="X53" s="584">
        <f>SUM(X52:AA52)</f>
        <v>0</v>
      </c>
      <c r="Y53" s="585"/>
      <c r="Z53" s="585"/>
      <c r="AA53" s="586"/>
    </row>
    <row r="54" spans="1:27" s="44" customFormat="1" ht="18" customHeight="1" x14ac:dyDescent="0.2">
      <c r="A54" s="425"/>
      <c r="B54" s="426"/>
      <c r="C54" s="427"/>
      <c r="D54" s="671" t="s">
        <v>19</v>
      </c>
      <c r="E54" s="672"/>
      <c r="F54" s="673"/>
      <c r="G54" s="578" t="s">
        <v>20</v>
      </c>
      <c r="H54" s="579"/>
      <c r="I54" s="579"/>
      <c r="J54" s="579"/>
      <c r="K54" s="580"/>
      <c r="L54" s="581">
        <v>0</v>
      </c>
      <c r="M54" s="582"/>
      <c r="N54" s="582"/>
      <c r="O54" s="583"/>
      <c r="P54" s="581">
        <v>0</v>
      </c>
      <c r="Q54" s="582"/>
      <c r="R54" s="582"/>
      <c r="S54" s="583"/>
      <c r="T54" s="581">
        <v>0</v>
      </c>
      <c r="U54" s="582"/>
      <c r="V54" s="582"/>
      <c r="W54" s="583"/>
      <c r="X54" s="581">
        <v>0</v>
      </c>
      <c r="Y54" s="582"/>
      <c r="Z54" s="582"/>
      <c r="AA54" s="583"/>
    </row>
    <row r="55" spans="1:27" s="44" customFormat="1" ht="18" customHeight="1" x14ac:dyDescent="0.2">
      <c r="A55" s="425"/>
      <c r="B55" s="426"/>
      <c r="C55" s="427"/>
      <c r="D55" s="674"/>
      <c r="E55" s="377"/>
      <c r="F55" s="675"/>
      <c r="G55" s="680" t="s">
        <v>21</v>
      </c>
      <c r="H55" s="699"/>
      <c r="I55" s="699"/>
      <c r="J55" s="699"/>
      <c r="K55" s="700"/>
      <c r="L55" s="688">
        <v>1</v>
      </c>
      <c r="M55" s="689"/>
      <c r="N55" s="689"/>
      <c r="O55" s="690"/>
      <c r="P55" s="688">
        <v>1</v>
      </c>
      <c r="Q55" s="689"/>
      <c r="R55" s="689"/>
      <c r="S55" s="690"/>
      <c r="T55" s="688">
        <v>0</v>
      </c>
      <c r="U55" s="689"/>
      <c r="V55" s="689"/>
      <c r="W55" s="690"/>
      <c r="X55" s="688">
        <v>0</v>
      </c>
      <c r="Y55" s="689"/>
      <c r="Z55" s="689"/>
      <c r="AA55" s="690"/>
    </row>
    <row r="56" spans="1:27" s="44" customFormat="1" ht="18" customHeight="1" thickBot="1" x14ac:dyDescent="0.25">
      <c r="A56" s="425"/>
      <c r="B56" s="426"/>
      <c r="C56" s="427"/>
      <c r="D56" s="676"/>
      <c r="E56" s="457"/>
      <c r="F56" s="677"/>
      <c r="G56" s="680" t="s">
        <v>39</v>
      </c>
      <c r="H56" s="699"/>
      <c r="I56" s="699"/>
      <c r="J56" s="699"/>
      <c r="K56" s="700"/>
      <c r="L56" s="569">
        <v>2</v>
      </c>
      <c r="M56" s="570"/>
      <c r="N56" s="570"/>
      <c r="O56" s="571"/>
      <c r="P56" s="569">
        <v>1</v>
      </c>
      <c r="Q56" s="570"/>
      <c r="R56" s="570"/>
      <c r="S56" s="571"/>
      <c r="T56" s="569">
        <v>0</v>
      </c>
      <c r="U56" s="570"/>
      <c r="V56" s="570"/>
      <c r="W56" s="571"/>
      <c r="X56" s="569">
        <v>0</v>
      </c>
      <c r="Y56" s="570"/>
      <c r="Z56" s="570"/>
      <c r="AA56" s="571"/>
    </row>
    <row r="57" spans="1:27" s="15" customFormat="1" ht="18" customHeight="1" x14ac:dyDescent="0.2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1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51"/>
    </row>
    <row r="58" spans="1:27" s="15" customFormat="1" ht="18" customHeight="1" x14ac:dyDescent="0.2">
      <c r="A58" s="164" t="s">
        <v>167</v>
      </c>
      <c r="B58" s="9"/>
      <c r="C58" s="5" t="s">
        <v>214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0"/>
      <c r="P58" s="52"/>
      <c r="Q58" s="9" t="s">
        <v>135</v>
      </c>
      <c r="R58" s="6"/>
      <c r="S58" s="5"/>
      <c r="T58" s="5"/>
      <c r="U58" s="5"/>
      <c r="V58" s="5"/>
      <c r="W58" s="5"/>
      <c r="X58" s="53"/>
      <c r="Y58" s="1"/>
      <c r="Z58" s="5"/>
      <c r="AA58" s="54"/>
    </row>
    <row r="59" spans="1:27" s="15" customFormat="1" ht="18" customHeight="1" x14ac:dyDescent="0.2">
      <c r="A59" s="52"/>
      <c r="B59" s="5"/>
      <c r="C59" s="223" t="s">
        <v>215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4"/>
      <c r="P59" s="55"/>
      <c r="Q59" s="56" t="s">
        <v>22</v>
      </c>
      <c r="R59" s="6"/>
      <c r="S59" s="57"/>
      <c r="T59" s="57"/>
      <c r="U59" s="57"/>
      <c r="V59" s="57"/>
      <c r="W59" s="57"/>
      <c r="X59" s="57"/>
      <c r="Y59" s="57"/>
      <c r="Z59" s="57"/>
      <c r="AA59" s="58"/>
    </row>
    <row r="60" spans="1:27" s="15" customFormat="1" ht="18" customHeight="1" x14ac:dyDescent="0.2">
      <c r="A60" s="59"/>
      <c r="B60" s="5"/>
      <c r="C60" s="89" t="s">
        <v>216</v>
      </c>
      <c r="D60" s="9"/>
      <c r="E60" s="5"/>
      <c r="F60" s="5"/>
      <c r="G60" s="5"/>
      <c r="H60" s="5"/>
      <c r="I60" s="5"/>
      <c r="J60" s="5"/>
      <c r="K60" s="5"/>
      <c r="L60" s="5"/>
      <c r="M60" s="5"/>
      <c r="N60" s="5"/>
      <c r="O60" s="54"/>
      <c r="P60" s="55"/>
      <c r="Q60" s="9" t="s">
        <v>9</v>
      </c>
      <c r="R60" s="60" t="s">
        <v>48</v>
      </c>
      <c r="S60" s="57"/>
      <c r="T60" s="57"/>
      <c r="U60" s="57"/>
      <c r="V60" s="57"/>
      <c r="W60" s="57"/>
      <c r="X60" s="57"/>
      <c r="Y60" s="57"/>
      <c r="Z60" s="57"/>
      <c r="AA60" s="58"/>
    </row>
    <row r="61" spans="1:27" s="15" customFormat="1" ht="18" customHeight="1" x14ac:dyDescent="0.2">
      <c r="A61" s="59"/>
      <c r="B61" s="5"/>
      <c r="C61" s="241" t="s">
        <v>217</v>
      </c>
      <c r="D61" s="5"/>
      <c r="E61" s="9"/>
      <c r="F61" s="9"/>
      <c r="G61" s="9"/>
      <c r="H61" s="9"/>
      <c r="I61" s="9"/>
      <c r="J61" s="9"/>
      <c r="K61" s="9"/>
      <c r="L61" s="9"/>
      <c r="M61" s="9"/>
      <c r="N61" s="9"/>
      <c r="O61" s="10"/>
      <c r="P61" s="55"/>
      <c r="Q61" s="9" t="s">
        <v>10</v>
      </c>
      <c r="R61" s="60" t="s">
        <v>49</v>
      </c>
      <c r="S61" s="57"/>
      <c r="T61" s="57"/>
      <c r="U61" s="9"/>
      <c r="V61" s="57"/>
      <c r="W61" s="57"/>
      <c r="X61" s="57"/>
      <c r="Y61" s="57"/>
      <c r="Z61" s="57"/>
      <c r="AA61" s="58"/>
    </row>
    <row r="62" spans="1:27" s="15" customFormat="1" ht="18" customHeight="1" x14ac:dyDescent="0.2">
      <c r="A62" s="59"/>
      <c r="B62" s="223"/>
      <c r="C62" s="9" t="s">
        <v>168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0"/>
      <c r="P62" s="55"/>
      <c r="Q62" s="9" t="s">
        <v>11</v>
      </c>
      <c r="R62" s="60" t="s">
        <v>50</v>
      </c>
      <c r="S62" s="57"/>
      <c r="T62" s="57"/>
      <c r="U62" s="57"/>
      <c r="V62" s="57"/>
      <c r="W62" s="57"/>
      <c r="X62" s="57"/>
      <c r="Y62" s="57"/>
      <c r="Z62" s="57"/>
      <c r="AA62" s="58"/>
    </row>
    <row r="63" spans="1:27" s="15" customFormat="1" ht="18" customHeight="1" x14ac:dyDescent="0.25">
      <c r="A63" s="59"/>
      <c r="B63" s="62"/>
      <c r="C63" s="267" t="s">
        <v>169</v>
      </c>
      <c r="D63" s="61"/>
      <c r="E63" s="9"/>
      <c r="F63" s="9"/>
      <c r="G63" s="9"/>
      <c r="H63" s="9"/>
      <c r="I63" s="9"/>
      <c r="J63" s="9"/>
      <c r="K63" s="9"/>
      <c r="L63" s="9"/>
      <c r="M63" s="9"/>
      <c r="N63" s="9"/>
      <c r="O63" s="10"/>
      <c r="P63" s="55"/>
      <c r="Q63" s="9" t="s">
        <v>46</v>
      </c>
      <c r="R63" s="60" t="s">
        <v>51</v>
      </c>
      <c r="S63" s="57"/>
      <c r="T63" s="57"/>
      <c r="U63" s="57"/>
      <c r="V63" s="57"/>
      <c r="W63" s="57"/>
      <c r="X63" s="57"/>
      <c r="Y63" s="57"/>
      <c r="Z63" s="57"/>
      <c r="AA63" s="58"/>
    </row>
    <row r="64" spans="1:27" s="15" customFormat="1" ht="18" customHeight="1" x14ac:dyDescent="0.2">
      <c r="A64" s="59"/>
      <c r="B64" s="349"/>
      <c r="C64" s="15" t="s">
        <v>227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0"/>
      <c r="P64" s="55"/>
      <c r="Q64" s="9" t="s">
        <v>23</v>
      </c>
      <c r="R64" s="60" t="s">
        <v>52</v>
      </c>
      <c r="S64" s="57"/>
      <c r="T64" s="57"/>
      <c r="U64" s="57"/>
      <c r="V64" s="9"/>
      <c r="W64" s="9"/>
      <c r="X64" s="9"/>
      <c r="Y64" s="9"/>
      <c r="Z64" s="57"/>
      <c r="AA64" s="58"/>
    </row>
    <row r="65" spans="1:27" s="15" customFormat="1" ht="18" customHeight="1" x14ac:dyDescent="0.2">
      <c r="A65" s="64"/>
      <c r="B65" s="5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0"/>
      <c r="P65" s="55"/>
      <c r="Q65" s="9" t="s">
        <v>53</v>
      </c>
      <c r="R65" s="60" t="s">
        <v>54</v>
      </c>
      <c r="S65" s="57"/>
      <c r="T65" s="57"/>
      <c r="U65" s="57"/>
      <c r="V65" s="57"/>
      <c r="W65" s="57"/>
      <c r="X65" s="57"/>
      <c r="Y65" s="57"/>
      <c r="Z65" s="57"/>
      <c r="AA65" s="58"/>
    </row>
    <row r="66" spans="1:27" s="15" customFormat="1" ht="9" customHeight="1" thickBot="1" x14ac:dyDescent="0.25">
      <c r="A66" s="65"/>
      <c r="B66" s="1"/>
      <c r="C66" s="5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0"/>
      <c r="P66" s="55"/>
      <c r="Q66" s="66"/>
      <c r="R66" s="67" t="s">
        <v>24</v>
      </c>
      <c r="S66" s="9" t="s">
        <v>25</v>
      </c>
      <c r="T66" s="57"/>
      <c r="U66" s="57"/>
      <c r="V66" s="57"/>
      <c r="W66" s="57"/>
      <c r="X66" s="57"/>
      <c r="Y66" s="57"/>
      <c r="Z66" s="57"/>
      <c r="AA66" s="58"/>
    </row>
    <row r="67" spans="1:27" s="15" customFormat="1" ht="18" hidden="1" customHeight="1" thickBot="1" x14ac:dyDescent="0.25">
      <c r="A67" s="68"/>
      <c r="B67" s="69"/>
      <c r="C67" s="69"/>
      <c r="D67" s="69"/>
      <c r="E67" s="70"/>
      <c r="F67" s="70"/>
      <c r="G67" s="70"/>
      <c r="H67" s="70"/>
      <c r="I67" s="70"/>
      <c r="J67" s="70"/>
      <c r="K67" s="69"/>
      <c r="L67" s="69"/>
      <c r="M67" s="69"/>
      <c r="N67" s="69"/>
      <c r="O67" s="71"/>
      <c r="P67" s="572" t="s">
        <v>26</v>
      </c>
      <c r="Q67" s="573"/>
      <c r="R67" s="573"/>
      <c r="S67" s="573"/>
      <c r="T67" s="573"/>
      <c r="U67" s="573"/>
      <c r="V67" s="573"/>
      <c r="W67" s="573"/>
      <c r="X67" s="573"/>
      <c r="Y67" s="573"/>
      <c r="Z67" s="573"/>
      <c r="AA67" s="574"/>
    </row>
    <row r="68" spans="1:27" s="15" customFormat="1" ht="18" hidden="1" customHeight="1" thickBot="1" x14ac:dyDescent="0.25">
      <c r="A68" s="69"/>
      <c r="B68" s="9"/>
      <c r="C68" s="9"/>
      <c r="D68" s="9"/>
      <c r="E68" s="114"/>
      <c r="F68" s="114"/>
      <c r="G68" s="114"/>
      <c r="H68" s="114"/>
      <c r="I68" s="114"/>
      <c r="J68" s="114"/>
      <c r="K68" s="9"/>
      <c r="L68" s="9"/>
      <c r="M68" s="9"/>
      <c r="N68" s="9"/>
      <c r="O68" s="9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13"/>
    </row>
    <row r="69" spans="1:27" ht="18" customHeight="1" x14ac:dyDescent="0.2">
      <c r="A69" s="214"/>
      <c r="B69" s="215"/>
      <c r="C69" s="216"/>
      <c r="D69" s="441" t="s">
        <v>136</v>
      </c>
      <c r="E69" s="442"/>
      <c r="F69" s="442"/>
      <c r="G69" s="442"/>
      <c r="H69" s="442"/>
      <c r="I69" s="442"/>
      <c r="J69" s="442"/>
      <c r="K69" s="442"/>
      <c r="L69" s="442"/>
      <c r="M69" s="442"/>
      <c r="N69" s="442"/>
      <c r="O69" s="442"/>
      <c r="P69" s="442"/>
      <c r="Q69" s="442"/>
      <c r="R69" s="442"/>
      <c r="S69" s="695"/>
      <c r="T69" s="646"/>
      <c r="U69" s="647"/>
      <c r="V69" s="647"/>
      <c r="W69" s="647"/>
      <c r="X69" s="647"/>
      <c r="Y69" s="647"/>
      <c r="Z69" s="647"/>
      <c r="AA69" s="648"/>
    </row>
    <row r="70" spans="1:27" ht="18" customHeight="1" x14ac:dyDescent="0.2">
      <c r="A70" s="707"/>
      <c r="B70" s="381"/>
      <c r="C70" s="708"/>
      <c r="D70" s="445"/>
      <c r="E70" s="446"/>
      <c r="F70" s="446"/>
      <c r="G70" s="446"/>
      <c r="H70" s="446"/>
      <c r="I70" s="446"/>
      <c r="J70" s="446"/>
      <c r="K70" s="446"/>
      <c r="L70" s="446"/>
      <c r="M70" s="446"/>
      <c r="N70" s="446"/>
      <c r="O70" s="446"/>
      <c r="P70" s="446"/>
      <c r="Q70" s="446"/>
      <c r="R70" s="446"/>
      <c r="S70" s="696"/>
      <c r="T70" s="649"/>
      <c r="U70" s="650"/>
      <c r="V70" s="650"/>
      <c r="W70" s="650"/>
      <c r="X70" s="650"/>
      <c r="Y70" s="650"/>
      <c r="Z70" s="650"/>
      <c r="AA70" s="651"/>
    </row>
    <row r="71" spans="1:27" ht="18" customHeight="1" x14ac:dyDescent="0.2">
      <c r="A71" s="359" t="s">
        <v>133</v>
      </c>
      <c r="B71" s="360"/>
      <c r="C71" s="361"/>
      <c r="D71" s="445"/>
      <c r="E71" s="446"/>
      <c r="F71" s="446"/>
      <c r="G71" s="446"/>
      <c r="H71" s="446"/>
      <c r="I71" s="446"/>
      <c r="J71" s="446"/>
      <c r="K71" s="446"/>
      <c r="L71" s="446"/>
      <c r="M71" s="446"/>
      <c r="N71" s="446"/>
      <c r="O71" s="446"/>
      <c r="P71" s="446"/>
      <c r="Q71" s="446"/>
      <c r="R71" s="446"/>
      <c r="S71" s="696"/>
      <c r="T71" s="649"/>
      <c r="U71" s="650"/>
      <c r="V71" s="650"/>
      <c r="W71" s="650"/>
      <c r="X71" s="650"/>
      <c r="Y71" s="650"/>
      <c r="Z71" s="650"/>
      <c r="AA71" s="651"/>
    </row>
    <row r="72" spans="1:27" ht="18" customHeight="1" x14ac:dyDescent="0.2">
      <c r="A72" s="362"/>
      <c r="B72" s="713"/>
      <c r="C72" s="364"/>
      <c r="D72" s="223" t="s">
        <v>72</v>
      </c>
      <c r="E72" s="227"/>
      <c r="F72" s="227"/>
      <c r="G72" s="227"/>
      <c r="H72" s="56" t="str">
        <f>(C7)</f>
        <v>PROFIL OGÓLNOAKADEMICKI</v>
      </c>
      <c r="J72" s="8"/>
      <c r="K72" s="8"/>
      <c r="L72" s="8"/>
      <c r="M72" s="8"/>
      <c r="N72" s="8"/>
      <c r="O72" s="8"/>
      <c r="P72" s="9"/>
      <c r="Q72" s="9"/>
      <c r="R72" s="9"/>
      <c r="S72" s="10"/>
      <c r="T72" s="379"/>
      <c r="U72" s="377"/>
      <c r="V72" s="377"/>
      <c r="W72" s="377"/>
      <c r="X72" s="377"/>
      <c r="Y72" s="377"/>
      <c r="Z72" s="377"/>
      <c r="AA72" s="455"/>
    </row>
    <row r="73" spans="1:27" ht="18" customHeight="1" x14ac:dyDescent="0.2">
      <c r="A73" s="379"/>
      <c r="B73" s="377"/>
      <c r="C73" s="378"/>
      <c r="D73" s="223" t="s">
        <v>58</v>
      </c>
      <c r="E73" s="227"/>
      <c r="F73" s="227"/>
      <c r="G73" s="223"/>
      <c r="H73" s="8" t="str">
        <f>(H33)</f>
        <v>STUDIA DRUGIEGO STOPNIA (1,5-letnie)</v>
      </c>
      <c r="J73" s="8"/>
      <c r="K73" s="8"/>
      <c r="L73" s="8"/>
      <c r="M73" s="8"/>
      <c r="N73" s="8"/>
      <c r="O73" s="8"/>
      <c r="P73" s="9"/>
      <c r="Q73" s="9"/>
      <c r="R73" s="9"/>
      <c r="S73" s="10"/>
      <c r="T73" s="411"/>
      <c r="U73" s="412"/>
      <c r="V73" s="412"/>
      <c r="W73" s="412"/>
      <c r="X73" s="412"/>
      <c r="Y73" s="412"/>
      <c r="Z73" s="412"/>
      <c r="AA73" s="413"/>
    </row>
    <row r="74" spans="1:27" ht="18" customHeight="1" x14ac:dyDescent="0.2">
      <c r="A74" s="379" t="s">
        <v>56</v>
      </c>
      <c r="B74" s="377"/>
      <c r="C74" s="378"/>
      <c r="D74" s="223" t="s">
        <v>57</v>
      </c>
      <c r="E74" s="227"/>
      <c r="F74" s="227"/>
      <c r="G74" s="223"/>
      <c r="H74" s="8" t="str">
        <f>(C9)</f>
        <v>STUDIA STACJONARNE</v>
      </c>
      <c r="J74" s="8"/>
      <c r="K74" s="8"/>
      <c r="L74" s="8"/>
      <c r="M74" s="8"/>
      <c r="N74" s="8"/>
      <c r="O74" s="8"/>
      <c r="P74" s="9"/>
      <c r="Q74" s="9"/>
      <c r="R74" s="9"/>
      <c r="S74" s="10"/>
      <c r="T74" s="652" t="s">
        <v>70</v>
      </c>
      <c r="U74" s="653"/>
      <c r="V74" s="653"/>
      <c r="W74" s="653"/>
      <c r="X74" s="653"/>
      <c r="Y74" s="653"/>
      <c r="Z74" s="653"/>
      <c r="AA74" s="654"/>
    </row>
    <row r="75" spans="1:27" ht="18" customHeight="1" x14ac:dyDescent="0.2">
      <c r="A75" s="411" t="s">
        <v>37</v>
      </c>
      <c r="B75" s="412"/>
      <c r="C75" s="454"/>
      <c r="D75" s="223" t="s">
        <v>0</v>
      </c>
      <c r="E75" s="223"/>
      <c r="F75" s="223"/>
      <c r="G75" s="223"/>
      <c r="H75" s="8" t="str">
        <f>(C6)</f>
        <v>ARCHITEKTURA</v>
      </c>
      <c r="J75" s="8"/>
      <c r="K75" s="8"/>
      <c r="L75" s="8"/>
      <c r="M75" s="8"/>
      <c r="N75" s="8"/>
      <c r="O75" s="8"/>
      <c r="P75" s="9"/>
      <c r="Q75" s="9"/>
      <c r="R75" s="9"/>
      <c r="S75" s="10"/>
      <c r="T75" s="652" t="s">
        <v>71</v>
      </c>
      <c r="U75" s="653"/>
      <c r="V75" s="653"/>
      <c r="W75" s="653"/>
      <c r="X75" s="653"/>
      <c r="Y75" s="653"/>
      <c r="Z75" s="653"/>
      <c r="AA75" s="654"/>
    </row>
    <row r="76" spans="1:27" ht="18" customHeight="1" x14ac:dyDescent="0.2">
      <c r="A76" s="379" t="s">
        <v>38</v>
      </c>
      <c r="B76" s="377"/>
      <c r="C76" s="378"/>
      <c r="D76" s="11" t="s">
        <v>1</v>
      </c>
      <c r="E76" s="223"/>
      <c r="F76" s="223"/>
      <c r="G76" s="223"/>
      <c r="H76" s="224" t="s">
        <v>24</v>
      </c>
      <c r="J76" s="9"/>
      <c r="K76" s="8"/>
      <c r="L76" s="8"/>
      <c r="M76" s="8"/>
      <c r="N76" s="8"/>
      <c r="O76" s="8"/>
      <c r="P76" s="9"/>
      <c r="Q76" s="9"/>
      <c r="R76" s="9"/>
      <c r="S76" s="10"/>
      <c r="T76" s="411"/>
      <c r="U76" s="412"/>
      <c r="V76" s="412"/>
      <c r="W76" s="412"/>
      <c r="X76" s="412"/>
      <c r="Y76" s="412"/>
      <c r="Z76" s="412"/>
      <c r="AA76" s="413"/>
    </row>
    <row r="77" spans="1:27" ht="18" customHeight="1" thickBot="1" x14ac:dyDescent="0.25">
      <c r="A77" s="211"/>
      <c r="B77" s="212"/>
      <c r="C77" s="213"/>
      <c r="D77" s="11"/>
      <c r="E77" s="223"/>
      <c r="F77" s="223"/>
      <c r="G77" s="223"/>
      <c r="H77" s="223"/>
      <c r="I77" s="7"/>
      <c r="J77" s="223"/>
      <c r="K77" s="7"/>
      <c r="L77" s="8"/>
      <c r="M77" s="8"/>
      <c r="N77" s="8"/>
      <c r="O77" s="8"/>
      <c r="P77" s="9"/>
      <c r="Q77" s="9"/>
      <c r="R77" s="9"/>
      <c r="S77" s="10"/>
      <c r="T77" s="459"/>
      <c r="U77" s="460"/>
      <c r="V77" s="460"/>
      <c r="W77" s="460"/>
      <c r="X77" s="460"/>
      <c r="Y77" s="460"/>
      <c r="Z77" s="460"/>
      <c r="AA77" s="461"/>
    </row>
    <row r="78" spans="1:27" ht="8.25" customHeight="1" thickBot="1" x14ac:dyDescent="0.25">
      <c r="A78" s="662"/>
      <c r="B78" s="663"/>
      <c r="C78" s="663"/>
      <c r="D78" s="663"/>
      <c r="E78" s="663"/>
      <c r="F78" s="663"/>
      <c r="G78" s="663"/>
      <c r="H78" s="663"/>
      <c r="I78" s="663"/>
      <c r="J78" s="663"/>
      <c r="K78" s="663"/>
      <c r="L78" s="663"/>
      <c r="M78" s="663"/>
      <c r="N78" s="663"/>
      <c r="O78" s="663"/>
      <c r="P78" s="663"/>
      <c r="Q78" s="663"/>
      <c r="R78" s="663"/>
      <c r="S78" s="663"/>
      <c r="T78" s="663"/>
      <c r="U78" s="663"/>
      <c r="V78" s="663"/>
      <c r="W78" s="663"/>
      <c r="X78" s="663"/>
      <c r="Y78" s="663"/>
      <c r="Z78" s="663"/>
      <c r="AA78" s="664"/>
    </row>
    <row r="79" spans="1:27" ht="18" customHeight="1" x14ac:dyDescent="0.2">
      <c r="A79" s="668" t="s">
        <v>40</v>
      </c>
      <c r="B79" s="703" t="s">
        <v>63</v>
      </c>
      <c r="C79" s="656"/>
      <c r="D79" s="655" t="s">
        <v>3</v>
      </c>
      <c r="E79" s="656"/>
      <c r="F79" s="657"/>
      <c r="G79" s="661" t="s">
        <v>4</v>
      </c>
      <c r="H79" s="579"/>
      <c r="I79" s="579"/>
      <c r="J79" s="579"/>
      <c r="K79" s="579"/>
      <c r="L79" s="661" t="s">
        <v>41</v>
      </c>
      <c r="M79" s="579"/>
      <c r="N79" s="579"/>
      <c r="O79" s="579"/>
      <c r="P79" s="579"/>
      <c r="Q79" s="579"/>
      <c r="R79" s="579"/>
      <c r="S79" s="579"/>
      <c r="T79" s="579"/>
      <c r="U79" s="579"/>
      <c r="V79" s="579"/>
      <c r="W79" s="579"/>
      <c r="X79" s="579"/>
      <c r="Y79" s="579"/>
      <c r="Z79" s="579"/>
      <c r="AA79" s="580"/>
    </row>
    <row r="80" spans="1:27" ht="18" customHeight="1" x14ac:dyDescent="0.2">
      <c r="A80" s="669"/>
      <c r="B80" s="704"/>
      <c r="C80" s="659"/>
      <c r="D80" s="658"/>
      <c r="E80" s="659"/>
      <c r="F80" s="660"/>
      <c r="G80" s="683" t="s">
        <v>5</v>
      </c>
      <c r="H80" s="593" t="s">
        <v>6</v>
      </c>
      <c r="I80" s="593"/>
      <c r="J80" s="593"/>
      <c r="K80" s="595"/>
      <c r="L80" s="678" t="s">
        <v>42</v>
      </c>
      <c r="M80" s="679"/>
      <c r="N80" s="679"/>
      <c r="O80" s="680"/>
      <c r="P80" s="678" t="s">
        <v>43</v>
      </c>
      <c r="Q80" s="679"/>
      <c r="R80" s="679"/>
      <c r="S80" s="681"/>
      <c r="T80" s="682" t="s">
        <v>44</v>
      </c>
      <c r="U80" s="679"/>
      <c r="V80" s="679"/>
      <c r="W80" s="680"/>
      <c r="X80" s="678" t="s">
        <v>45</v>
      </c>
      <c r="Y80" s="679"/>
      <c r="Z80" s="679"/>
      <c r="AA80" s="681"/>
    </row>
    <row r="81" spans="1:27" ht="18" customHeight="1" x14ac:dyDescent="0.2">
      <c r="A81" s="669"/>
      <c r="B81" s="704"/>
      <c r="C81" s="659"/>
      <c r="D81" s="618" t="s">
        <v>7</v>
      </c>
      <c r="E81" s="620" t="s">
        <v>8</v>
      </c>
      <c r="F81" s="665" t="s">
        <v>39</v>
      </c>
      <c r="G81" s="608"/>
      <c r="H81" s="593" t="s">
        <v>9</v>
      </c>
      <c r="I81" s="593" t="s">
        <v>10</v>
      </c>
      <c r="J81" s="593" t="s">
        <v>11</v>
      </c>
      <c r="K81" s="595" t="s">
        <v>36</v>
      </c>
      <c r="L81" s="685" t="s">
        <v>64</v>
      </c>
      <c r="M81" s="709"/>
      <c r="N81" s="709"/>
      <c r="O81" s="709"/>
      <c r="P81" s="709"/>
      <c r="Q81" s="709"/>
      <c r="R81" s="709"/>
      <c r="S81" s="709"/>
      <c r="T81" s="709"/>
      <c r="U81" s="709"/>
      <c r="V81" s="709"/>
      <c r="W81" s="709"/>
      <c r="X81" s="709"/>
      <c r="Y81" s="709"/>
      <c r="Z81" s="709"/>
      <c r="AA81" s="710"/>
    </row>
    <row r="82" spans="1:27" ht="18" customHeight="1" x14ac:dyDescent="0.2">
      <c r="A82" s="669"/>
      <c r="B82" s="704"/>
      <c r="C82" s="659"/>
      <c r="D82" s="618"/>
      <c r="E82" s="621"/>
      <c r="F82" s="639"/>
      <c r="G82" s="608"/>
      <c r="H82" s="593"/>
      <c r="I82" s="593"/>
      <c r="J82" s="593"/>
      <c r="K82" s="595"/>
      <c r="L82" s="596" t="s">
        <v>9</v>
      </c>
      <c r="M82" s="598" t="s">
        <v>10</v>
      </c>
      <c r="N82" s="591" t="s">
        <v>11</v>
      </c>
      <c r="O82" s="17" t="s">
        <v>46</v>
      </c>
      <c r="P82" s="596" t="s">
        <v>9</v>
      </c>
      <c r="Q82" s="598" t="s">
        <v>10</v>
      </c>
      <c r="R82" s="591" t="s">
        <v>11</v>
      </c>
      <c r="S82" s="17" t="s">
        <v>46</v>
      </c>
      <c r="T82" s="596" t="s">
        <v>9</v>
      </c>
      <c r="U82" s="598" t="s">
        <v>10</v>
      </c>
      <c r="V82" s="591" t="s">
        <v>11</v>
      </c>
      <c r="W82" s="17" t="s">
        <v>46</v>
      </c>
      <c r="X82" s="596" t="s">
        <v>9</v>
      </c>
      <c r="Y82" s="598" t="s">
        <v>10</v>
      </c>
      <c r="Z82" s="591" t="s">
        <v>11</v>
      </c>
      <c r="AA82" s="17" t="s">
        <v>46</v>
      </c>
    </row>
    <row r="83" spans="1:27" ht="18" customHeight="1" thickBot="1" x14ac:dyDescent="0.25">
      <c r="A83" s="670"/>
      <c r="B83" s="705"/>
      <c r="C83" s="706"/>
      <c r="D83" s="619"/>
      <c r="E83" s="622"/>
      <c r="F83" s="640"/>
      <c r="G83" s="609"/>
      <c r="H83" s="594"/>
      <c r="I83" s="594"/>
      <c r="J83" s="594"/>
      <c r="K83" s="575"/>
      <c r="L83" s="597"/>
      <c r="M83" s="594"/>
      <c r="N83" s="592"/>
      <c r="O83" s="18" t="s">
        <v>23</v>
      </c>
      <c r="P83" s="597"/>
      <c r="Q83" s="594"/>
      <c r="R83" s="592"/>
      <c r="S83" s="18" t="s">
        <v>23</v>
      </c>
      <c r="T83" s="597"/>
      <c r="U83" s="594"/>
      <c r="V83" s="592"/>
      <c r="W83" s="18" t="s">
        <v>23</v>
      </c>
      <c r="X83" s="597"/>
      <c r="Y83" s="594"/>
      <c r="Z83" s="592"/>
      <c r="AA83" s="18" t="s">
        <v>23</v>
      </c>
    </row>
    <row r="84" spans="1:27" ht="18" customHeight="1" thickBot="1" x14ac:dyDescent="0.25">
      <c r="A84" s="99" t="s">
        <v>27</v>
      </c>
      <c r="B84" s="712" t="s">
        <v>172</v>
      </c>
      <c r="C84" s="712"/>
      <c r="D84" s="277"/>
      <c r="E84" s="277"/>
      <c r="F84" s="277"/>
      <c r="G84" s="277"/>
      <c r="H84" s="277"/>
      <c r="I84" s="277"/>
      <c r="J84" s="277"/>
      <c r="K84" s="277"/>
      <c r="L84" s="277"/>
      <c r="M84" s="277"/>
      <c r="N84" s="277"/>
      <c r="O84" s="277"/>
      <c r="P84" s="277"/>
      <c r="Q84" s="277"/>
      <c r="R84" s="277"/>
      <c r="S84" s="278"/>
      <c r="T84" s="278"/>
      <c r="U84" s="279"/>
      <c r="V84" s="279"/>
      <c r="W84" s="279"/>
      <c r="X84" s="279"/>
      <c r="Y84" s="279"/>
      <c r="Z84" s="279"/>
      <c r="AA84" s="280"/>
    </row>
    <row r="85" spans="1:27" ht="18" customHeight="1" x14ac:dyDescent="0.2">
      <c r="A85" s="346" t="s">
        <v>13</v>
      </c>
      <c r="B85" s="610" t="s">
        <v>157</v>
      </c>
      <c r="C85" s="611"/>
      <c r="D85" s="21">
        <v>1</v>
      </c>
      <c r="E85" s="22">
        <v>0</v>
      </c>
      <c r="F85" s="25">
        <v>2</v>
      </c>
      <c r="G85" s="23">
        <f t="shared" ref="G85:G103" si="3">SUM(H85:K85)</f>
        <v>15</v>
      </c>
      <c r="H85" s="188">
        <v>15</v>
      </c>
      <c r="I85" s="188">
        <v>0</v>
      </c>
      <c r="J85" s="188">
        <v>0</v>
      </c>
      <c r="K85" s="237">
        <v>0</v>
      </c>
      <c r="L85" s="240"/>
      <c r="M85" s="188"/>
      <c r="N85" s="188"/>
      <c r="O85" s="237"/>
      <c r="P85" s="240"/>
      <c r="Q85" s="188"/>
      <c r="R85" s="188"/>
      <c r="S85" s="246"/>
      <c r="T85" s="276">
        <v>15</v>
      </c>
      <c r="U85" s="247"/>
      <c r="V85" s="247"/>
      <c r="W85" s="248"/>
      <c r="X85" s="249"/>
      <c r="Y85" s="247"/>
      <c r="Z85" s="247"/>
      <c r="AA85" s="248"/>
    </row>
    <row r="86" spans="1:27" ht="18" customHeight="1" x14ac:dyDescent="0.2">
      <c r="A86" s="350" t="s">
        <v>14</v>
      </c>
      <c r="B86" s="357" t="s">
        <v>106</v>
      </c>
      <c r="C86" s="358"/>
      <c r="D86" s="73">
        <v>0</v>
      </c>
      <c r="E86" s="221">
        <v>4</v>
      </c>
      <c r="F86" s="221">
        <v>12</v>
      </c>
      <c r="G86" s="32">
        <f t="shared" si="3"/>
        <v>165</v>
      </c>
      <c r="H86" s="37">
        <v>30</v>
      </c>
      <c r="I86" s="37">
        <v>0</v>
      </c>
      <c r="J86" s="37">
        <v>0</v>
      </c>
      <c r="K86" s="74">
        <v>135</v>
      </c>
      <c r="L86" s="36">
        <v>15</v>
      </c>
      <c r="M86" s="33"/>
      <c r="N86" s="34"/>
      <c r="O86" s="35">
        <v>60</v>
      </c>
      <c r="P86" s="30">
        <v>15</v>
      </c>
      <c r="Q86" s="27"/>
      <c r="R86" s="27"/>
      <c r="S86" s="29">
        <v>75</v>
      </c>
      <c r="T86" s="31"/>
      <c r="U86" s="27"/>
      <c r="V86" s="27"/>
      <c r="W86" s="29"/>
      <c r="X86" s="82"/>
      <c r="Y86" s="80"/>
      <c r="Z86" s="80"/>
      <c r="AA86" s="81"/>
    </row>
    <row r="87" spans="1:27" ht="18" customHeight="1" x14ac:dyDescent="0.2">
      <c r="A87" s="20" t="s">
        <v>15</v>
      </c>
      <c r="B87" s="610" t="s">
        <v>151</v>
      </c>
      <c r="C87" s="611"/>
      <c r="D87" s="21">
        <v>1</v>
      </c>
      <c r="E87" s="22">
        <v>1</v>
      </c>
      <c r="F87" s="25">
        <v>3</v>
      </c>
      <c r="G87" s="23">
        <f t="shared" si="3"/>
        <v>45</v>
      </c>
      <c r="H87" s="26">
        <v>15</v>
      </c>
      <c r="I87" s="24">
        <v>0</v>
      </c>
      <c r="J87" s="24">
        <v>0</v>
      </c>
      <c r="K87" s="275">
        <v>30</v>
      </c>
      <c r="L87" s="254">
        <v>15</v>
      </c>
      <c r="M87" s="188"/>
      <c r="N87" s="188"/>
      <c r="O87" s="237">
        <v>30</v>
      </c>
      <c r="P87" s="30"/>
      <c r="Q87" s="27"/>
      <c r="R87" s="27"/>
      <c r="S87" s="29"/>
      <c r="T87" s="31"/>
      <c r="U87" s="27"/>
      <c r="V87" s="27"/>
      <c r="W87" s="29"/>
      <c r="X87" s="82"/>
      <c r="Y87" s="80"/>
      <c r="Z87" s="80"/>
      <c r="AA87" s="81"/>
    </row>
    <row r="88" spans="1:27" ht="18" customHeight="1" x14ac:dyDescent="0.2">
      <c r="A88" s="351" t="s">
        <v>16</v>
      </c>
      <c r="B88" s="357" t="s">
        <v>150</v>
      </c>
      <c r="C88" s="358"/>
      <c r="D88" s="21">
        <v>1</v>
      </c>
      <c r="E88" s="22">
        <v>1</v>
      </c>
      <c r="F88" s="22">
        <v>4</v>
      </c>
      <c r="G88" s="23">
        <f t="shared" si="3"/>
        <v>45</v>
      </c>
      <c r="H88" s="24">
        <v>15</v>
      </c>
      <c r="I88" s="24">
        <v>0</v>
      </c>
      <c r="J88" s="24">
        <v>0</v>
      </c>
      <c r="K88" s="25">
        <v>30</v>
      </c>
      <c r="L88" s="258">
        <v>15</v>
      </c>
      <c r="M88" s="27"/>
      <c r="N88" s="28"/>
      <c r="O88" s="29">
        <v>30</v>
      </c>
      <c r="P88" s="30"/>
      <c r="Q88" s="27"/>
      <c r="R88" s="27"/>
      <c r="S88" s="29"/>
      <c r="T88" s="31"/>
      <c r="U88" s="27"/>
      <c r="V88" s="27"/>
      <c r="W88" s="29"/>
      <c r="X88" s="82"/>
      <c r="Y88" s="80"/>
      <c r="Z88" s="80"/>
      <c r="AA88" s="81"/>
    </row>
    <row r="89" spans="1:27" ht="18" customHeight="1" x14ac:dyDescent="0.2">
      <c r="A89" s="350" t="s">
        <v>17</v>
      </c>
      <c r="B89" s="357" t="s">
        <v>155</v>
      </c>
      <c r="C89" s="358"/>
      <c r="D89" s="73">
        <v>0</v>
      </c>
      <c r="E89" s="221">
        <v>2</v>
      </c>
      <c r="F89" s="221">
        <v>4</v>
      </c>
      <c r="G89" s="32">
        <f t="shared" si="3"/>
        <v>45</v>
      </c>
      <c r="H89" s="37">
        <v>15</v>
      </c>
      <c r="I89" s="37">
        <v>0</v>
      </c>
      <c r="J89" s="37">
        <v>0</v>
      </c>
      <c r="K89" s="74">
        <v>30</v>
      </c>
      <c r="L89" s="32"/>
      <c r="M89" s="33"/>
      <c r="N89" s="34"/>
      <c r="O89" s="35"/>
      <c r="P89" s="32">
        <v>15</v>
      </c>
      <c r="Q89" s="235"/>
      <c r="R89" s="201"/>
      <c r="S89" s="142">
        <v>30</v>
      </c>
      <c r="T89" s="236"/>
      <c r="U89" s="201"/>
      <c r="V89" s="201"/>
      <c r="W89" s="142"/>
      <c r="X89" s="82"/>
      <c r="Y89" s="80"/>
      <c r="Z89" s="80"/>
      <c r="AA89" s="81"/>
    </row>
    <row r="90" spans="1:27" ht="18" customHeight="1" x14ac:dyDescent="0.2">
      <c r="A90" s="345" t="s">
        <v>28</v>
      </c>
      <c r="B90" s="610" t="s">
        <v>156</v>
      </c>
      <c r="C90" s="611"/>
      <c r="D90" s="21">
        <v>1</v>
      </c>
      <c r="E90" s="22">
        <v>0</v>
      </c>
      <c r="F90" s="25">
        <v>1</v>
      </c>
      <c r="G90" s="23">
        <f t="shared" ref="G90:G91" si="4">SUM(H90:K90)</f>
        <v>15</v>
      </c>
      <c r="H90" s="188">
        <v>15</v>
      </c>
      <c r="I90" s="188">
        <v>0</v>
      </c>
      <c r="J90" s="188">
        <v>0</v>
      </c>
      <c r="K90" s="237">
        <v>0</v>
      </c>
      <c r="L90" s="240"/>
      <c r="M90" s="188"/>
      <c r="N90" s="188"/>
      <c r="O90" s="237"/>
      <c r="P90" s="254">
        <v>15</v>
      </c>
      <c r="Q90" s="75"/>
      <c r="R90" s="75"/>
      <c r="S90" s="78"/>
      <c r="T90" s="274"/>
      <c r="U90" s="80"/>
      <c r="V90" s="80"/>
      <c r="W90" s="81"/>
      <c r="X90" s="82"/>
      <c r="Y90" s="80"/>
      <c r="Z90" s="80"/>
      <c r="AA90" s="81"/>
    </row>
    <row r="91" spans="1:27" ht="18" customHeight="1" x14ac:dyDescent="0.2">
      <c r="A91" s="350" t="s">
        <v>29</v>
      </c>
      <c r="B91" s="357" t="s">
        <v>148</v>
      </c>
      <c r="C91" s="358"/>
      <c r="D91" s="21">
        <v>0</v>
      </c>
      <c r="E91" s="22">
        <v>2</v>
      </c>
      <c r="F91" s="22">
        <v>7</v>
      </c>
      <c r="G91" s="243">
        <f t="shared" si="4"/>
        <v>105</v>
      </c>
      <c r="H91" s="24">
        <v>0</v>
      </c>
      <c r="I91" s="24">
        <v>0</v>
      </c>
      <c r="J91" s="24">
        <v>0</v>
      </c>
      <c r="K91" s="25">
        <v>105</v>
      </c>
      <c r="L91" s="24"/>
      <c r="M91" s="27"/>
      <c r="N91" s="27"/>
      <c r="O91" s="29">
        <v>60</v>
      </c>
      <c r="P91" s="31"/>
      <c r="Q91" s="27"/>
      <c r="R91" s="27"/>
      <c r="S91" s="29">
        <v>45</v>
      </c>
      <c r="T91" s="274"/>
      <c r="U91" s="80"/>
      <c r="V91" s="80"/>
      <c r="W91" s="81"/>
      <c r="X91" s="82"/>
      <c r="Y91" s="80"/>
      <c r="Z91" s="80"/>
      <c r="AA91" s="81"/>
    </row>
    <row r="92" spans="1:27" ht="18" customHeight="1" x14ac:dyDescent="0.2">
      <c r="A92" s="72" t="s">
        <v>30</v>
      </c>
      <c r="B92" s="612" t="s">
        <v>111</v>
      </c>
      <c r="C92" s="613"/>
      <c r="D92" s="73">
        <v>0</v>
      </c>
      <c r="E92" s="221">
        <v>1</v>
      </c>
      <c r="F92" s="74">
        <v>1</v>
      </c>
      <c r="G92" s="32">
        <f t="shared" si="3"/>
        <v>15</v>
      </c>
      <c r="H92" s="75">
        <v>15</v>
      </c>
      <c r="I92" s="75">
        <v>0</v>
      </c>
      <c r="J92" s="75">
        <v>0</v>
      </c>
      <c r="K92" s="76">
        <v>0</v>
      </c>
      <c r="L92" s="77"/>
      <c r="M92" s="75"/>
      <c r="N92" s="75"/>
      <c r="O92" s="76"/>
      <c r="P92" s="77">
        <v>15</v>
      </c>
      <c r="Q92" s="75"/>
      <c r="R92" s="75"/>
      <c r="S92" s="78"/>
      <c r="T92" s="79"/>
      <c r="U92" s="80"/>
      <c r="V92" s="80"/>
      <c r="W92" s="81"/>
      <c r="X92" s="82"/>
      <c r="Y92" s="80"/>
      <c r="Z92" s="80"/>
      <c r="AA92" s="81"/>
    </row>
    <row r="93" spans="1:27" ht="18" customHeight="1" x14ac:dyDescent="0.2">
      <c r="A93" s="346" t="s">
        <v>31</v>
      </c>
      <c r="B93" s="612" t="s">
        <v>158</v>
      </c>
      <c r="C93" s="613"/>
      <c r="D93" s="73">
        <v>0</v>
      </c>
      <c r="E93" s="221">
        <v>1</v>
      </c>
      <c r="F93" s="74">
        <v>2</v>
      </c>
      <c r="G93" s="32">
        <f t="shared" si="3"/>
        <v>30</v>
      </c>
      <c r="H93" s="75">
        <v>30</v>
      </c>
      <c r="I93" s="75">
        <v>0</v>
      </c>
      <c r="J93" s="75">
        <v>0</v>
      </c>
      <c r="K93" s="76">
        <v>0</v>
      </c>
      <c r="L93" s="77"/>
      <c r="M93" s="75"/>
      <c r="N93" s="75"/>
      <c r="O93" s="76"/>
      <c r="P93" s="77">
        <v>30</v>
      </c>
      <c r="Q93" s="83"/>
      <c r="R93" s="75"/>
      <c r="S93" s="78"/>
      <c r="T93" s="84"/>
      <c r="U93" s="85"/>
      <c r="V93" s="85"/>
      <c r="W93" s="86"/>
      <c r="X93" s="87"/>
      <c r="Y93" s="85"/>
      <c r="Z93" s="85"/>
      <c r="AA93" s="86"/>
    </row>
    <row r="94" spans="1:27" ht="18" customHeight="1" x14ac:dyDescent="0.2">
      <c r="A94" s="346" t="s">
        <v>32</v>
      </c>
      <c r="B94" s="355" t="s">
        <v>147</v>
      </c>
      <c r="C94" s="356"/>
      <c r="D94" s="21">
        <v>0</v>
      </c>
      <c r="E94" s="22">
        <v>2</v>
      </c>
      <c r="F94" s="22">
        <v>5</v>
      </c>
      <c r="G94" s="23">
        <f t="shared" si="3"/>
        <v>60</v>
      </c>
      <c r="H94" s="24">
        <v>30</v>
      </c>
      <c r="I94" s="24">
        <v>0</v>
      </c>
      <c r="J94" s="24">
        <v>0</v>
      </c>
      <c r="K94" s="25">
        <v>30</v>
      </c>
      <c r="L94" s="23"/>
      <c r="M94" s="27"/>
      <c r="N94" s="28"/>
      <c r="O94" s="29"/>
      <c r="P94" s="30">
        <v>30</v>
      </c>
      <c r="Q94" s="27"/>
      <c r="R94" s="27"/>
      <c r="S94" s="29">
        <v>30</v>
      </c>
      <c r="T94" s="84"/>
      <c r="U94" s="85"/>
      <c r="V94" s="85"/>
      <c r="W94" s="86"/>
      <c r="X94" s="87"/>
      <c r="Y94" s="85"/>
      <c r="Z94" s="85"/>
      <c r="AA94" s="86"/>
    </row>
    <row r="95" spans="1:27" ht="18" customHeight="1" x14ac:dyDescent="0.2">
      <c r="A95" s="350" t="s">
        <v>59</v>
      </c>
      <c r="B95" s="357" t="s">
        <v>185</v>
      </c>
      <c r="C95" s="358"/>
      <c r="D95" s="21">
        <v>0</v>
      </c>
      <c r="E95" s="22">
        <v>2</v>
      </c>
      <c r="F95" s="22">
        <v>4</v>
      </c>
      <c r="G95" s="32">
        <f t="shared" si="3"/>
        <v>60</v>
      </c>
      <c r="H95" s="24">
        <v>15</v>
      </c>
      <c r="I95" s="24">
        <v>0</v>
      </c>
      <c r="J95" s="24">
        <v>0</v>
      </c>
      <c r="K95" s="25">
        <v>45</v>
      </c>
      <c r="L95" s="38">
        <v>15</v>
      </c>
      <c r="M95" s="33"/>
      <c r="N95" s="34"/>
      <c r="O95" s="35">
        <v>45</v>
      </c>
      <c r="P95" s="36"/>
      <c r="Q95" s="37"/>
      <c r="R95" s="33"/>
      <c r="S95" s="35"/>
      <c r="T95" s="84"/>
      <c r="U95" s="85"/>
      <c r="V95" s="85"/>
      <c r="W95" s="86"/>
      <c r="X95" s="87"/>
      <c r="Y95" s="85"/>
      <c r="Z95" s="85"/>
      <c r="AA95" s="86"/>
    </row>
    <row r="96" spans="1:27" ht="18" customHeight="1" x14ac:dyDescent="0.2">
      <c r="A96" s="350" t="s">
        <v>173</v>
      </c>
      <c r="B96" s="610" t="s">
        <v>154</v>
      </c>
      <c r="C96" s="611"/>
      <c r="D96" s="73">
        <v>1</v>
      </c>
      <c r="E96" s="221">
        <v>0</v>
      </c>
      <c r="F96" s="74">
        <v>3</v>
      </c>
      <c r="G96" s="32">
        <f t="shared" si="3"/>
        <v>30</v>
      </c>
      <c r="H96" s="75">
        <v>30</v>
      </c>
      <c r="I96" s="75">
        <v>0</v>
      </c>
      <c r="J96" s="75">
        <v>0</v>
      </c>
      <c r="K96" s="76">
        <v>0</v>
      </c>
      <c r="L96" s="240"/>
      <c r="M96" s="188"/>
      <c r="N96" s="188"/>
      <c r="O96" s="237"/>
      <c r="P96" s="240"/>
      <c r="Q96" s="186"/>
      <c r="R96" s="188"/>
      <c r="S96" s="246"/>
      <c r="T96" s="256">
        <v>30</v>
      </c>
      <c r="U96" s="85"/>
      <c r="V96" s="85"/>
      <c r="W96" s="86"/>
      <c r="X96" s="87"/>
      <c r="Y96" s="85"/>
      <c r="Z96" s="85"/>
      <c r="AA96" s="86"/>
    </row>
    <row r="97" spans="1:29" ht="18" customHeight="1" x14ac:dyDescent="0.2">
      <c r="A97" s="72" t="s">
        <v>174</v>
      </c>
      <c r="B97" s="610" t="s">
        <v>122</v>
      </c>
      <c r="C97" s="611"/>
      <c r="D97" s="73">
        <v>0</v>
      </c>
      <c r="E97" s="221">
        <v>1</v>
      </c>
      <c r="F97" s="74">
        <v>1</v>
      </c>
      <c r="G97" s="32">
        <f t="shared" si="3"/>
        <v>15</v>
      </c>
      <c r="H97" s="75">
        <v>15</v>
      </c>
      <c r="I97" s="75">
        <v>0</v>
      </c>
      <c r="J97" s="75">
        <v>0</v>
      </c>
      <c r="K97" s="76">
        <v>0</v>
      </c>
      <c r="L97" s="77">
        <v>15</v>
      </c>
      <c r="M97" s="75"/>
      <c r="N97" s="75"/>
      <c r="O97" s="76"/>
      <c r="P97" s="77"/>
      <c r="Q97" s="83"/>
      <c r="R97" s="75"/>
      <c r="S97" s="78"/>
      <c r="T97" s="84"/>
      <c r="U97" s="85"/>
      <c r="V97" s="85"/>
      <c r="W97" s="86"/>
      <c r="X97" s="87"/>
      <c r="Y97" s="85"/>
      <c r="Z97" s="85"/>
      <c r="AA97" s="86"/>
    </row>
    <row r="98" spans="1:29" ht="18" customHeight="1" x14ac:dyDescent="0.2">
      <c r="A98" s="350" t="s">
        <v>175</v>
      </c>
      <c r="B98" s="610" t="s">
        <v>152</v>
      </c>
      <c r="C98" s="611"/>
      <c r="D98" s="73">
        <v>0</v>
      </c>
      <c r="E98" s="221">
        <v>1</v>
      </c>
      <c r="F98" s="74">
        <v>1</v>
      </c>
      <c r="G98" s="32">
        <f t="shared" si="3"/>
        <v>15</v>
      </c>
      <c r="H98" s="75">
        <v>15</v>
      </c>
      <c r="I98" s="75">
        <v>0</v>
      </c>
      <c r="J98" s="75">
        <v>0</v>
      </c>
      <c r="K98" s="76">
        <v>0</v>
      </c>
      <c r="L98" s="77">
        <v>15</v>
      </c>
      <c r="M98" s="75"/>
      <c r="N98" s="75"/>
      <c r="O98" s="76"/>
      <c r="P98" s="77"/>
      <c r="Q98" s="83"/>
      <c r="R98" s="75"/>
      <c r="S98" s="78"/>
      <c r="T98" s="84"/>
      <c r="U98" s="85"/>
      <c r="V98" s="85"/>
      <c r="W98" s="86"/>
      <c r="X98" s="87"/>
      <c r="Y98" s="85"/>
      <c r="Z98" s="85"/>
      <c r="AA98" s="86"/>
    </row>
    <row r="99" spans="1:29" ht="18" customHeight="1" x14ac:dyDescent="0.2">
      <c r="A99" s="350" t="s">
        <v>176</v>
      </c>
      <c r="B99" s="610" t="s">
        <v>128</v>
      </c>
      <c r="C99" s="611"/>
      <c r="D99" s="73">
        <v>0</v>
      </c>
      <c r="E99" s="221">
        <v>1</v>
      </c>
      <c r="F99" s="74">
        <v>1</v>
      </c>
      <c r="G99" s="32">
        <f t="shared" si="3"/>
        <v>15</v>
      </c>
      <c r="H99" s="75">
        <v>15</v>
      </c>
      <c r="I99" s="75">
        <v>0</v>
      </c>
      <c r="J99" s="75">
        <v>0</v>
      </c>
      <c r="K99" s="76">
        <v>0</v>
      </c>
      <c r="L99" s="77">
        <v>15</v>
      </c>
      <c r="M99" s="75"/>
      <c r="N99" s="75"/>
      <c r="O99" s="76"/>
      <c r="P99" s="77"/>
      <c r="Q99" s="83"/>
      <c r="R99" s="75"/>
      <c r="S99" s="78"/>
      <c r="T99" s="84"/>
      <c r="U99" s="85"/>
      <c r="V99" s="85"/>
      <c r="W99" s="86"/>
      <c r="X99" s="87"/>
      <c r="Y99" s="85"/>
      <c r="Z99" s="85"/>
      <c r="AA99" s="86"/>
    </row>
    <row r="100" spans="1:29" ht="18" customHeight="1" x14ac:dyDescent="0.2">
      <c r="A100" s="352" t="s">
        <v>177</v>
      </c>
      <c r="B100" s="612" t="s">
        <v>186</v>
      </c>
      <c r="C100" s="613"/>
      <c r="D100" s="73">
        <v>1</v>
      </c>
      <c r="E100" s="221">
        <v>0</v>
      </c>
      <c r="F100" s="74">
        <v>2</v>
      </c>
      <c r="G100" s="32">
        <f t="shared" si="3"/>
        <v>30</v>
      </c>
      <c r="H100" s="75">
        <v>30</v>
      </c>
      <c r="I100" s="75">
        <v>0</v>
      </c>
      <c r="J100" s="75">
        <v>0</v>
      </c>
      <c r="K100" s="76">
        <v>0</v>
      </c>
      <c r="L100" s="77"/>
      <c r="M100" s="75"/>
      <c r="N100" s="75"/>
      <c r="O100" s="76"/>
      <c r="P100" s="77"/>
      <c r="Q100" s="83"/>
      <c r="R100" s="75"/>
      <c r="S100" s="78"/>
      <c r="T100" s="255">
        <v>30</v>
      </c>
      <c r="U100" s="80"/>
      <c r="V100" s="80"/>
      <c r="W100" s="81"/>
      <c r="X100" s="82"/>
      <c r="Y100" s="80"/>
      <c r="Z100" s="80"/>
      <c r="AA100" s="81"/>
    </row>
    <row r="101" spans="1:29" ht="33" customHeight="1" x14ac:dyDescent="0.2">
      <c r="A101" s="350" t="s">
        <v>178</v>
      </c>
      <c r="B101" s="610" t="s">
        <v>225</v>
      </c>
      <c r="C101" s="611"/>
      <c r="D101" s="21">
        <v>1</v>
      </c>
      <c r="E101" s="22">
        <v>3</v>
      </c>
      <c r="F101" s="25">
        <v>6</v>
      </c>
      <c r="G101" s="245">
        <f t="shared" si="3"/>
        <v>90</v>
      </c>
      <c r="H101" s="188">
        <v>45</v>
      </c>
      <c r="I101" s="188">
        <v>0</v>
      </c>
      <c r="J101" s="188">
        <v>0</v>
      </c>
      <c r="K101" s="237">
        <v>45</v>
      </c>
      <c r="L101" s="240">
        <v>30</v>
      </c>
      <c r="M101" s="188"/>
      <c r="N101" s="188"/>
      <c r="O101" s="237">
        <v>30</v>
      </c>
      <c r="P101" s="254">
        <v>15</v>
      </c>
      <c r="Q101" s="186"/>
      <c r="R101" s="188"/>
      <c r="S101" s="246">
        <v>15</v>
      </c>
      <c r="T101" s="250"/>
      <c r="U101" s="251"/>
      <c r="V101" s="251"/>
      <c r="W101" s="252"/>
      <c r="X101" s="253"/>
      <c r="Y101" s="251"/>
      <c r="Z101" s="251"/>
      <c r="AA101" s="252"/>
    </row>
    <row r="102" spans="1:29" ht="18" customHeight="1" x14ac:dyDescent="0.2">
      <c r="A102" s="20" t="s">
        <v>179</v>
      </c>
      <c r="B102" s="612" t="s">
        <v>159</v>
      </c>
      <c r="C102" s="613"/>
      <c r="D102" s="73">
        <v>0</v>
      </c>
      <c r="E102" s="221">
        <v>1</v>
      </c>
      <c r="F102" s="74">
        <v>1</v>
      </c>
      <c r="G102" s="32">
        <f t="shared" si="3"/>
        <v>15</v>
      </c>
      <c r="H102" s="75">
        <v>15</v>
      </c>
      <c r="I102" s="75">
        <v>0</v>
      </c>
      <c r="J102" s="75">
        <v>0</v>
      </c>
      <c r="K102" s="76">
        <v>0</v>
      </c>
      <c r="L102" s="77"/>
      <c r="M102" s="75"/>
      <c r="N102" s="75"/>
      <c r="O102" s="76"/>
      <c r="P102" s="77">
        <v>15</v>
      </c>
      <c r="Q102" s="83"/>
      <c r="R102" s="75"/>
      <c r="S102" s="78"/>
      <c r="T102" s="79"/>
      <c r="U102" s="80"/>
      <c r="V102" s="80"/>
      <c r="W102" s="81"/>
      <c r="X102" s="82"/>
      <c r="Y102" s="80"/>
      <c r="Z102" s="80"/>
      <c r="AA102" s="81"/>
    </row>
    <row r="103" spans="1:29" ht="18" customHeight="1" x14ac:dyDescent="0.2">
      <c r="A103" s="72" t="s">
        <v>180</v>
      </c>
      <c r="B103" s="610" t="s">
        <v>149</v>
      </c>
      <c r="C103" s="611"/>
      <c r="D103" s="21">
        <v>1</v>
      </c>
      <c r="E103" s="22">
        <v>1</v>
      </c>
      <c r="F103" s="25">
        <v>4</v>
      </c>
      <c r="G103" s="245">
        <f t="shared" si="3"/>
        <v>60</v>
      </c>
      <c r="H103" s="188">
        <v>15</v>
      </c>
      <c r="I103" s="188">
        <v>0</v>
      </c>
      <c r="J103" s="188">
        <v>0</v>
      </c>
      <c r="K103" s="237">
        <v>45</v>
      </c>
      <c r="L103" s="240"/>
      <c r="M103" s="188"/>
      <c r="N103" s="188"/>
      <c r="O103" s="237"/>
      <c r="P103" s="254">
        <v>15</v>
      </c>
      <c r="Q103" s="186"/>
      <c r="R103" s="188"/>
      <c r="S103" s="246">
        <v>45</v>
      </c>
      <c r="T103" s="250"/>
      <c r="U103" s="251"/>
      <c r="V103" s="251"/>
      <c r="W103" s="252"/>
      <c r="X103" s="82"/>
      <c r="Y103" s="80"/>
      <c r="Z103" s="80"/>
      <c r="AA103" s="81"/>
    </row>
    <row r="104" spans="1:29" ht="18" customHeight="1" x14ac:dyDescent="0.2">
      <c r="A104" s="72" t="s">
        <v>181</v>
      </c>
      <c r="B104" s="612" t="s">
        <v>146</v>
      </c>
      <c r="C104" s="613"/>
      <c r="D104" s="73">
        <v>0</v>
      </c>
      <c r="E104" s="221">
        <v>2</v>
      </c>
      <c r="F104" s="74">
        <v>3</v>
      </c>
      <c r="G104" s="32">
        <f t="shared" ref="G104:G105" si="5">SUM(H104:K104)</f>
        <v>45</v>
      </c>
      <c r="H104" s="75">
        <v>30</v>
      </c>
      <c r="I104" s="75">
        <v>0</v>
      </c>
      <c r="J104" s="75">
        <v>0</v>
      </c>
      <c r="K104" s="76">
        <v>15</v>
      </c>
      <c r="L104" s="77"/>
      <c r="M104" s="75"/>
      <c r="N104" s="75"/>
      <c r="O104" s="76"/>
      <c r="P104" s="77"/>
      <c r="Q104" s="83"/>
      <c r="R104" s="75"/>
      <c r="S104" s="76"/>
      <c r="T104" s="79">
        <v>30</v>
      </c>
      <c r="U104" s="80"/>
      <c r="V104" s="80"/>
      <c r="W104" s="81">
        <v>15</v>
      </c>
      <c r="X104" s="82"/>
      <c r="Y104" s="80"/>
      <c r="Z104" s="80"/>
      <c r="AA104" s="81"/>
    </row>
    <row r="105" spans="1:29" ht="38.25" customHeight="1" thickBot="1" x14ac:dyDescent="0.25">
      <c r="A105" s="72" t="s">
        <v>182</v>
      </c>
      <c r="B105" s="610" t="s">
        <v>237</v>
      </c>
      <c r="C105" s="611"/>
      <c r="D105" s="21">
        <v>0</v>
      </c>
      <c r="E105" s="22">
        <v>1</v>
      </c>
      <c r="F105" s="25">
        <v>20</v>
      </c>
      <c r="G105" s="23">
        <f t="shared" si="5"/>
        <v>100</v>
      </c>
      <c r="H105" s="26">
        <v>0</v>
      </c>
      <c r="I105" s="24">
        <v>0</v>
      </c>
      <c r="J105" s="24">
        <v>0</v>
      </c>
      <c r="K105" s="275">
        <v>100</v>
      </c>
      <c r="L105" s="240"/>
      <c r="M105" s="188"/>
      <c r="N105" s="188"/>
      <c r="O105" s="237"/>
      <c r="P105" s="240"/>
      <c r="Q105" s="188"/>
      <c r="R105" s="188"/>
      <c r="S105" s="237"/>
      <c r="T105" s="240"/>
      <c r="U105" s="188"/>
      <c r="V105" s="188"/>
      <c r="W105" s="237">
        <v>100</v>
      </c>
      <c r="X105" s="240"/>
      <c r="Y105" s="188"/>
      <c r="Z105" s="188"/>
      <c r="AA105" s="237"/>
    </row>
    <row r="106" spans="1:29" ht="18" customHeight="1" thickTop="1" x14ac:dyDescent="0.2">
      <c r="A106" s="100"/>
      <c r="B106" s="614" t="s">
        <v>18</v>
      </c>
      <c r="C106" s="615"/>
      <c r="D106" s="701">
        <f t="shared" ref="D106:AA106" si="6">SUM(D85:D105)</f>
        <v>8</v>
      </c>
      <c r="E106" s="693">
        <f t="shared" si="6"/>
        <v>27</v>
      </c>
      <c r="F106" s="697">
        <f t="shared" si="6"/>
        <v>87</v>
      </c>
      <c r="G106" s="691">
        <f t="shared" si="6"/>
        <v>1015</v>
      </c>
      <c r="H106" s="693">
        <f t="shared" si="6"/>
        <v>405</v>
      </c>
      <c r="I106" s="693">
        <f t="shared" si="6"/>
        <v>0</v>
      </c>
      <c r="J106" s="693">
        <f t="shared" si="6"/>
        <v>0</v>
      </c>
      <c r="K106" s="697">
        <f t="shared" si="6"/>
        <v>610</v>
      </c>
      <c r="L106" s="109">
        <f t="shared" si="6"/>
        <v>135</v>
      </c>
      <c r="M106" s="110">
        <f t="shared" si="6"/>
        <v>0</v>
      </c>
      <c r="N106" s="110">
        <f t="shared" si="6"/>
        <v>0</v>
      </c>
      <c r="O106" s="111">
        <f t="shared" si="6"/>
        <v>255</v>
      </c>
      <c r="P106" s="109">
        <f t="shared" si="6"/>
        <v>165</v>
      </c>
      <c r="Q106" s="110">
        <f t="shared" si="6"/>
        <v>0</v>
      </c>
      <c r="R106" s="110">
        <f t="shared" si="6"/>
        <v>0</v>
      </c>
      <c r="S106" s="112">
        <f t="shared" si="6"/>
        <v>240</v>
      </c>
      <c r="T106" s="113">
        <f t="shared" si="6"/>
        <v>105</v>
      </c>
      <c r="U106" s="110">
        <f t="shared" si="6"/>
        <v>0</v>
      </c>
      <c r="V106" s="110">
        <f t="shared" si="6"/>
        <v>0</v>
      </c>
      <c r="W106" s="111">
        <f t="shared" si="6"/>
        <v>115</v>
      </c>
      <c r="X106" s="259">
        <f t="shared" si="6"/>
        <v>0</v>
      </c>
      <c r="Y106" s="111">
        <f t="shared" si="6"/>
        <v>0</v>
      </c>
      <c r="Z106" s="111">
        <f t="shared" si="6"/>
        <v>0</v>
      </c>
      <c r="AA106" s="112">
        <f t="shared" si="6"/>
        <v>0</v>
      </c>
    </row>
    <row r="107" spans="1:29" ht="18" customHeight="1" thickBot="1" x14ac:dyDescent="0.25">
      <c r="A107" s="101"/>
      <c r="B107" s="616"/>
      <c r="C107" s="617"/>
      <c r="D107" s="702"/>
      <c r="E107" s="694"/>
      <c r="F107" s="698"/>
      <c r="G107" s="692"/>
      <c r="H107" s="694"/>
      <c r="I107" s="694"/>
      <c r="J107" s="694"/>
      <c r="K107" s="698"/>
      <c r="L107" s="643">
        <f>SUM(L106:O106)</f>
        <v>390</v>
      </c>
      <c r="M107" s="644"/>
      <c r="N107" s="644"/>
      <c r="O107" s="645"/>
      <c r="P107" s="643">
        <f>SUM(P106:S106)</f>
        <v>405</v>
      </c>
      <c r="Q107" s="644"/>
      <c r="R107" s="644"/>
      <c r="S107" s="645"/>
      <c r="T107" s="643">
        <f>SUM(T106:W106)</f>
        <v>220</v>
      </c>
      <c r="U107" s="644"/>
      <c r="V107" s="644"/>
      <c r="W107" s="645"/>
      <c r="X107" s="643">
        <f>SUM(X106:AA106)</f>
        <v>0</v>
      </c>
      <c r="Y107" s="644"/>
      <c r="Z107" s="644"/>
      <c r="AA107" s="645"/>
    </row>
    <row r="108" spans="1:29" ht="18" customHeight="1" x14ac:dyDescent="0.2">
      <c r="A108" s="565" t="s">
        <v>55</v>
      </c>
      <c r="B108" s="566"/>
      <c r="C108" s="567"/>
      <c r="D108" s="601" t="s">
        <v>7</v>
      </c>
      <c r="E108" s="604" t="s">
        <v>8</v>
      </c>
      <c r="F108" s="638" t="s">
        <v>39</v>
      </c>
      <c r="G108" s="607" t="s">
        <v>5</v>
      </c>
      <c r="H108" s="588" t="s">
        <v>9</v>
      </c>
      <c r="I108" s="588" t="s">
        <v>10</v>
      </c>
      <c r="J108" s="588" t="s">
        <v>11</v>
      </c>
      <c r="K108" s="578" t="s">
        <v>36</v>
      </c>
      <c r="L108" s="587" t="s">
        <v>42</v>
      </c>
      <c r="M108" s="588"/>
      <c r="N108" s="588"/>
      <c r="O108" s="578"/>
      <c r="P108" s="587" t="s">
        <v>43</v>
      </c>
      <c r="Q108" s="588"/>
      <c r="R108" s="588"/>
      <c r="S108" s="589"/>
      <c r="T108" s="590" t="s">
        <v>44</v>
      </c>
      <c r="U108" s="588"/>
      <c r="V108" s="588"/>
      <c r="W108" s="578"/>
      <c r="X108" s="587" t="s">
        <v>45</v>
      </c>
      <c r="Y108" s="588"/>
      <c r="Z108" s="588"/>
      <c r="AA108" s="589"/>
    </row>
    <row r="109" spans="1:29" ht="18" customHeight="1" x14ac:dyDescent="0.2">
      <c r="A109" s="425"/>
      <c r="B109" s="426"/>
      <c r="C109" s="427"/>
      <c r="D109" s="602"/>
      <c r="E109" s="605"/>
      <c r="F109" s="639"/>
      <c r="G109" s="608"/>
      <c r="H109" s="593"/>
      <c r="I109" s="593"/>
      <c r="J109" s="593"/>
      <c r="K109" s="595"/>
      <c r="L109" s="596" t="s">
        <v>9</v>
      </c>
      <c r="M109" s="598" t="s">
        <v>10</v>
      </c>
      <c r="N109" s="591" t="s">
        <v>11</v>
      </c>
      <c r="O109" s="45" t="s">
        <v>46</v>
      </c>
      <c r="P109" s="596" t="s">
        <v>9</v>
      </c>
      <c r="Q109" s="598" t="s">
        <v>10</v>
      </c>
      <c r="R109" s="591" t="s">
        <v>11</v>
      </c>
      <c r="S109" s="45" t="s">
        <v>46</v>
      </c>
      <c r="T109" s="596" t="s">
        <v>9</v>
      </c>
      <c r="U109" s="598" t="s">
        <v>10</v>
      </c>
      <c r="V109" s="591" t="s">
        <v>11</v>
      </c>
      <c r="W109" s="45" t="s">
        <v>46</v>
      </c>
      <c r="X109" s="596" t="s">
        <v>9</v>
      </c>
      <c r="Y109" s="598" t="s">
        <v>10</v>
      </c>
      <c r="Z109" s="591" t="s">
        <v>11</v>
      </c>
      <c r="AA109" s="45" t="s">
        <v>46</v>
      </c>
    </row>
    <row r="110" spans="1:29" ht="18" customHeight="1" thickBot="1" x14ac:dyDescent="0.25">
      <c r="A110" s="425"/>
      <c r="B110" s="426"/>
      <c r="C110" s="427"/>
      <c r="D110" s="603"/>
      <c r="E110" s="606"/>
      <c r="F110" s="640"/>
      <c r="G110" s="609"/>
      <c r="H110" s="594"/>
      <c r="I110" s="594"/>
      <c r="J110" s="594"/>
      <c r="K110" s="575"/>
      <c r="L110" s="597"/>
      <c r="M110" s="594"/>
      <c r="N110" s="592"/>
      <c r="O110" s="18" t="s">
        <v>23</v>
      </c>
      <c r="P110" s="597"/>
      <c r="Q110" s="594"/>
      <c r="R110" s="592"/>
      <c r="S110" s="18" t="s">
        <v>23</v>
      </c>
      <c r="T110" s="597"/>
      <c r="U110" s="594"/>
      <c r="V110" s="592"/>
      <c r="W110" s="18" t="s">
        <v>23</v>
      </c>
      <c r="X110" s="597"/>
      <c r="Y110" s="594"/>
      <c r="Z110" s="592"/>
      <c r="AA110" s="18" t="s">
        <v>23</v>
      </c>
    </row>
    <row r="111" spans="1:29" ht="18" customHeight="1" x14ac:dyDescent="0.2">
      <c r="A111" s="425"/>
      <c r="B111" s="426"/>
      <c r="C111" s="427"/>
      <c r="D111" s="641">
        <f>SUM(D47,D106)</f>
        <v>8</v>
      </c>
      <c r="E111" s="599">
        <f>SUM(E52+E106)</f>
        <v>29</v>
      </c>
      <c r="F111" s="636">
        <f t="shared" ref="F111:AA111" si="7">SUM(F47,F106)</f>
        <v>90</v>
      </c>
      <c r="G111" s="623">
        <f t="shared" si="7"/>
        <v>1060</v>
      </c>
      <c r="H111" s="599">
        <f t="shared" si="7"/>
        <v>450</v>
      </c>
      <c r="I111" s="599">
        <f t="shared" si="7"/>
        <v>0</v>
      </c>
      <c r="J111" s="599">
        <f t="shared" si="7"/>
        <v>0</v>
      </c>
      <c r="K111" s="599">
        <f t="shared" si="7"/>
        <v>610</v>
      </c>
      <c r="L111" s="46">
        <f t="shared" si="7"/>
        <v>165</v>
      </c>
      <c r="M111" s="47">
        <f t="shared" si="7"/>
        <v>0</v>
      </c>
      <c r="N111" s="47">
        <f t="shared" si="7"/>
        <v>0</v>
      </c>
      <c r="O111" s="49">
        <f t="shared" si="7"/>
        <v>255</v>
      </c>
      <c r="P111" s="46">
        <f t="shared" si="7"/>
        <v>180</v>
      </c>
      <c r="Q111" s="47">
        <f t="shared" si="7"/>
        <v>0</v>
      </c>
      <c r="R111" s="47">
        <f t="shared" si="7"/>
        <v>0</v>
      </c>
      <c r="S111" s="48">
        <f t="shared" si="7"/>
        <v>240</v>
      </c>
      <c r="T111" s="50">
        <f t="shared" si="7"/>
        <v>105</v>
      </c>
      <c r="U111" s="47">
        <f t="shared" si="7"/>
        <v>0</v>
      </c>
      <c r="V111" s="47">
        <f t="shared" si="7"/>
        <v>0</v>
      </c>
      <c r="W111" s="49">
        <f t="shared" si="7"/>
        <v>115</v>
      </c>
      <c r="X111" s="46">
        <f t="shared" si="7"/>
        <v>0</v>
      </c>
      <c r="Y111" s="47">
        <f t="shared" si="7"/>
        <v>0</v>
      </c>
      <c r="Z111" s="47">
        <f t="shared" si="7"/>
        <v>0</v>
      </c>
      <c r="AA111" s="48">
        <f t="shared" si="7"/>
        <v>0</v>
      </c>
      <c r="AC111" s="44"/>
    </row>
    <row r="112" spans="1:29" ht="18" customHeight="1" thickBot="1" x14ac:dyDescent="0.25">
      <c r="A112" s="425"/>
      <c r="B112" s="426"/>
      <c r="C112" s="427"/>
      <c r="D112" s="642"/>
      <c r="E112" s="600"/>
      <c r="F112" s="637"/>
      <c r="G112" s="624"/>
      <c r="H112" s="600"/>
      <c r="I112" s="600"/>
      <c r="J112" s="600"/>
      <c r="K112" s="600"/>
      <c r="L112" s="584">
        <f>SUM(L111:O111)</f>
        <v>420</v>
      </c>
      <c r="M112" s="585"/>
      <c r="N112" s="585"/>
      <c r="O112" s="586"/>
      <c r="P112" s="584">
        <f>SUM(P111:S111)</f>
        <v>420</v>
      </c>
      <c r="Q112" s="585"/>
      <c r="R112" s="585"/>
      <c r="S112" s="586"/>
      <c r="T112" s="584">
        <f>SUM(T111:W111)</f>
        <v>220</v>
      </c>
      <c r="U112" s="585"/>
      <c r="V112" s="585"/>
      <c r="W112" s="586"/>
      <c r="X112" s="584">
        <f>SUM(X111:AA111)</f>
        <v>0</v>
      </c>
      <c r="Y112" s="585"/>
      <c r="Z112" s="585"/>
      <c r="AA112" s="586"/>
      <c r="AC112" s="44"/>
    </row>
    <row r="113" spans="1:29" ht="18" customHeight="1" x14ac:dyDescent="0.2">
      <c r="A113" s="425"/>
      <c r="B113" s="426"/>
      <c r="C113" s="427"/>
      <c r="D113" s="671" t="s">
        <v>19</v>
      </c>
      <c r="E113" s="672"/>
      <c r="F113" s="673"/>
      <c r="G113" s="578" t="s">
        <v>20</v>
      </c>
      <c r="H113" s="579"/>
      <c r="I113" s="579"/>
      <c r="J113" s="579"/>
      <c r="K113" s="580"/>
      <c r="L113" s="581">
        <v>2</v>
      </c>
      <c r="M113" s="582"/>
      <c r="N113" s="582"/>
      <c r="O113" s="583"/>
      <c r="P113" s="581">
        <v>3</v>
      </c>
      <c r="Q113" s="582"/>
      <c r="R113" s="582"/>
      <c r="S113" s="583"/>
      <c r="T113" s="581">
        <v>3</v>
      </c>
      <c r="U113" s="582"/>
      <c r="V113" s="582"/>
      <c r="W113" s="583"/>
      <c r="X113" s="581">
        <v>0</v>
      </c>
      <c r="Y113" s="582"/>
      <c r="Z113" s="582"/>
      <c r="AA113" s="583"/>
      <c r="AC113" s="44"/>
    </row>
    <row r="114" spans="1:29" ht="18" customHeight="1" x14ac:dyDescent="0.2">
      <c r="A114" s="425"/>
      <c r="B114" s="426"/>
      <c r="C114" s="427"/>
      <c r="D114" s="674"/>
      <c r="E114" s="377"/>
      <c r="F114" s="675"/>
      <c r="G114" s="680" t="s">
        <v>21</v>
      </c>
      <c r="H114" s="699"/>
      <c r="I114" s="699"/>
      <c r="J114" s="699"/>
      <c r="K114" s="700"/>
      <c r="L114" s="688">
        <v>13</v>
      </c>
      <c r="M114" s="689"/>
      <c r="N114" s="689"/>
      <c r="O114" s="690"/>
      <c r="P114" s="688">
        <v>12</v>
      </c>
      <c r="Q114" s="689"/>
      <c r="R114" s="689"/>
      <c r="S114" s="690"/>
      <c r="T114" s="688">
        <v>2</v>
      </c>
      <c r="U114" s="689"/>
      <c r="V114" s="689"/>
      <c r="W114" s="690"/>
      <c r="X114" s="688">
        <v>0</v>
      </c>
      <c r="Y114" s="689"/>
      <c r="Z114" s="689"/>
      <c r="AA114" s="690"/>
      <c r="AC114" s="44"/>
    </row>
    <row r="115" spans="1:29" ht="18" customHeight="1" thickBot="1" x14ac:dyDescent="0.25">
      <c r="A115" s="498"/>
      <c r="B115" s="499"/>
      <c r="C115" s="568"/>
      <c r="D115" s="676"/>
      <c r="E115" s="457"/>
      <c r="F115" s="677"/>
      <c r="G115" s="575" t="s">
        <v>39</v>
      </c>
      <c r="H115" s="576"/>
      <c r="I115" s="576"/>
      <c r="J115" s="576"/>
      <c r="K115" s="577"/>
      <c r="L115" s="569">
        <v>30</v>
      </c>
      <c r="M115" s="570"/>
      <c r="N115" s="570"/>
      <c r="O115" s="571"/>
      <c r="P115" s="569">
        <v>30</v>
      </c>
      <c r="Q115" s="570"/>
      <c r="R115" s="570"/>
      <c r="S115" s="571"/>
      <c r="T115" s="569">
        <v>30</v>
      </c>
      <c r="U115" s="570"/>
      <c r="V115" s="570"/>
      <c r="W115" s="571"/>
      <c r="X115" s="569">
        <v>0</v>
      </c>
      <c r="Y115" s="570"/>
      <c r="Z115" s="570"/>
      <c r="AA115" s="571"/>
      <c r="AC115" s="44"/>
    </row>
    <row r="116" spans="1:29" ht="15" customHeight="1" x14ac:dyDescent="0.2">
      <c r="A116" s="214"/>
      <c r="B116" s="215"/>
      <c r="C116" s="215"/>
      <c r="D116" s="215"/>
      <c r="E116" s="215"/>
      <c r="F116" s="215"/>
      <c r="G116" s="215"/>
      <c r="H116" s="215"/>
      <c r="I116" s="215"/>
      <c r="J116" s="215"/>
      <c r="K116" s="215"/>
      <c r="L116" s="215"/>
      <c r="M116" s="215"/>
      <c r="N116" s="215"/>
      <c r="O116" s="51"/>
      <c r="P116" s="214"/>
      <c r="Q116" s="215"/>
      <c r="R116" s="215"/>
      <c r="S116" s="215"/>
      <c r="T116" s="215"/>
      <c r="U116" s="215"/>
      <c r="V116" s="215"/>
      <c r="W116" s="215"/>
      <c r="X116" s="215"/>
      <c r="Y116" s="215"/>
      <c r="Z116" s="215"/>
      <c r="AA116" s="51"/>
    </row>
    <row r="117" spans="1:29" ht="18" customHeight="1" x14ac:dyDescent="0.2">
      <c r="A117" s="164" t="s">
        <v>167</v>
      </c>
      <c r="B117" s="9"/>
      <c r="C117" s="244" t="s">
        <v>214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0"/>
      <c r="P117" s="222"/>
      <c r="Q117" s="9" t="s">
        <v>135</v>
      </c>
      <c r="R117" s="227"/>
      <c r="S117" s="223"/>
      <c r="T117" s="223"/>
      <c r="U117" s="223"/>
      <c r="V117" s="223"/>
      <c r="W117" s="223"/>
      <c r="X117" s="53"/>
      <c r="Z117" s="223"/>
      <c r="AA117" s="54"/>
    </row>
    <row r="118" spans="1:29" ht="18" customHeight="1" x14ac:dyDescent="0.2">
      <c r="A118" s="222"/>
      <c r="B118" s="223"/>
      <c r="C118" s="244" t="s">
        <v>215</v>
      </c>
      <c r="D118" s="223"/>
      <c r="E118" s="223"/>
      <c r="F118" s="223"/>
      <c r="G118" s="223"/>
      <c r="H118" s="223"/>
      <c r="I118" s="223"/>
      <c r="J118" s="223"/>
      <c r="K118" s="223"/>
      <c r="L118" s="223"/>
      <c r="M118" s="223"/>
      <c r="N118" s="223"/>
      <c r="O118" s="54"/>
      <c r="P118" s="207"/>
      <c r="Q118" s="56" t="s">
        <v>22</v>
      </c>
      <c r="R118" s="227"/>
      <c r="S118" s="208"/>
      <c r="T118" s="208"/>
      <c r="U118" s="208"/>
      <c r="V118" s="208"/>
      <c r="W118" s="208"/>
      <c r="X118" s="208"/>
      <c r="Y118" s="208"/>
      <c r="Z118" s="208"/>
      <c r="AA118" s="209"/>
    </row>
    <row r="119" spans="1:29" ht="18" customHeight="1" x14ac:dyDescent="0.2">
      <c r="A119" s="59"/>
      <c r="B119" s="223"/>
      <c r="C119" s="89" t="s">
        <v>216</v>
      </c>
      <c r="D119" s="223"/>
      <c r="E119" s="223"/>
      <c r="F119" s="223"/>
      <c r="G119" s="223"/>
      <c r="H119" s="223"/>
      <c r="I119" s="223"/>
      <c r="J119" s="223"/>
      <c r="K119" s="223"/>
      <c r="L119" s="223"/>
      <c r="M119" s="223"/>
      <c r="N119" s="223"/>
      <c r="O119" s="54"/>
      <c r="P119" s="207"/>
      <c r="Q119" s="9" t="s">
        <v>9</v>
      </c>
      <c r="R119" s="60" t="s">
        <v>48</v>
      </c>
      <c r="S119" s="208"/>
      <c r="T119" s="208"/>
      <c r="U119" s="208"/>
      <c r="V119" s="208"/>
      <c r="W119" s="208"/>
      <c r="X119" s="208"/>
      <c r="Y119" s="208"/>
      <c r="Z119" s="208"/>
      <c r="AA119" s="209"/>
    </row>
    <row r="120" spans="1:29" ht="18" customHeight="1" x14ac:dyDescent="0.2">
      <c r="A120" s="59"/>
      <c r="B120" s="223"/>
      <c r="C120" s="241" t="s">
        <v>217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0"/>
      <c r="P120" s="207"/>
      <c r="Q120" s="9" t="s">
        <v>10</v>
      </c>
      <c r="R120" s="60" t="s">
        <v>49</v>
      </c>
      <c r="S120" s="208"/>
      <c r="T120" s="208"/>
      <c r="U120" s="9"/>
      <c r="V120" s="208"/>
      <c r="W120" s="208"/>
      <c r="X120" s="208"/>
      <c r="Y120" s="208"/>
      <c r="Z120" s="208"/>
      <c r="AA120" s="209"/>
    </row>
    <row r="121" spans="1:29" ht="18" customHeight="1" x14ac:dyDescent="0.2">
      <c r="A121" s="59"/>
      <c r="B121" s="223"/>
      <c r="C121" s="9" t="s">
        <v>168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0"/>
      <c r="P121" s="207"/>
      <c r="Q121" s="9" t="s">
        <v>11</v>
      </c>
      <c r="R121" s="60" t="s">
        <v>50</v>
      </c>
      <c r="S121" s="208"/>
      <c r="T121" s="208"/>
      <c r="U121" s="208"/>
      <c r="V121" s="208"/>
      <c r="W121" s="208"/>
      <c r="X121" s="208"/>
      <c r="Y121" s="208"/>
      <c r="Z121" s="208"/>
      <c r="AA121" s="209"/>
    </row>
    <row r="122" spans="1:29" ht="18" customHeight="1" x14ac:dyDescent="0.25">
      <c r="A122" s="88"/>
      <c r="B122" s="90"/>
      <c r="C122" s="267" t="s">
        <v>169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0"/>
      <c r="P122" s="207"/>
      <c r="Q122" s="9" t="s">
        <v>46</v>
      </c>
      <c r="R122" s="60" t="s">
        <v>51</v>
      </c>
      <c r="S122" s="208"/>
      <c r="T122" s="208"/>
      <c r="U122" s="208"/>
      <c r="V122" s="208"/>
      <c r="W122" s="208"/>
      <c r="X122" s="208"/>
      <c r="Y122" s="208"/>
      <c r="Z122" s="208"/>
      <c r="AA122" s="209"/>
    </row>
    <row r="123" spans="1:29" ht="18" customHeight="1" x14ac:dyDescent="0.2">
      <c r="A123" s="88"/>
      <c r="B123" s="354"/>
      <c r="C123" s="9" t="s">
        <v>228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0"/>
      <c r="P123" s="207"/>
      <c r="Q123" s="9" t="s">
        <v>23</v>
      </c>
      <c r="R123" s="60" t="s">
        <v>52</v>
      </c>
      <c r="S123" s="208"/>
      <c r="T123" s="208"/>
      <c r="U123" s="208"/>
      <c r="V123" s="9"/>
      <c r="W123" s="9"/>
      <c r="X123" s="9"/>
      <c r="Y123" s="9"/>
      <c r="Z123" s="208"/>
      <c r="AA123" s="209"/>
    </row>
    <row r="124" spans="1:29" ht="18" customHeight="1" x14ac:dyDescent="0.2">
      <c r="A124" s="88"/>
      <c r="B124" s="60"/>
      <c r="C124" s="9" t="s">
        <v>229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0"/>
      <c r="P124" s="207"/>
      <c r="Q124" s="9" t="s">
        <v>53</v>
      </c>
      <c r="R124" s="60" t="s">
        <v>54</v>
      </c>
      <c r="S124" s="208"/>
      <c r="T124" s="208"/>
      <c r="U124" s="208"/>
      <c r="V124" s="208"/>
      <c r="W124" s="208"/>
      <c r="X124" s="208"/>
      <c r="Y124" s="208"/>
      <c r="Z124" s="208"/>
      <c r="AA124" s="209"/>
    </row>
    <row r="125" spans="1:29" ht="18" customHeight="1" x14ac:dyDescent="0.2">
      <c r="A125" s="88"/>
      <c r="B125" s="353"/>
      <c r="C125" s="9" t="s">
        <v>227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0"/>
      <c r="P125" s="207"/>
      <c r="Q125" s="66"/>
      <c r="R125" s="210" t="s">
        <v>24</v>
      </c>
      <c r="S125" s="9" t="s">
        <v>25</v>
      </c>
      <c r="T125" s="208"/>
      <c r="U125" s="208"/>
      <c r="V125" s="208"/>
      <c r="W125" s="208"/>
      <c r="X125" s="208"/>
      <c r="Y125" s="208"/>
      <c r="Z125" s="208"/>
      <c r="AA125" s="209"/>
    </row>
    <row r="126" spans="1:29" ht="18" customHeight="1" thickBot="1" x14ac:dyDescent="0.25">
      <c r="A126" s="68"/>
      <c r="B126" s="69"/>
      <c r="C126" s="69"/>
      <c r="D126" s="69"/>
      <c r="E126" s="70"/>
      <c r="F126" s="70"/>
      <c r="G126" s="70"/>
      <c r="H126" s="70"/>
      <c r="I126" s="70"/>
      <c r="J126" s="70"/>
      <c r="K126" s="69"/>
      <c r="L126" s="69"/>
      <c r="M126" s="69"/>
      <c r="N126" s="69"/>
      <c r="O126" s="71"/>
      <c r="P126" s="572" t="s">
        <v>33</v>
      </c>
      <c r="Q126" s="573"/>
      <c r="R126" s="573"/>
      <c r="S126" s="573"/>
      <c r="T126" s="573"/>
      <c r="U126" s="573"/>
      <c r="V126" s="573"/>
      <c r="W126" s="573"/>
      <c r="X126" s="573"/>
      <c r="Y126" s="573"/>
      <c r="Z126" s="573"/>
      <c r="AA126" s="574"/>
    </row>
  </sheetData>
  <mergeCells count="263">
    <mergeCell ref="P27:AA27"/>
    <mergeCell ref="T34:AA34"/>
    <mergeCell ref="A34:C34"/>
    <mergeCell ref="A33:C33"/>
    <mergeCell ref="B84:C84"/>
    <mergeCell ref="A71:C72"/>
    <mergeCell ref="A31:C32"/>
    <mergeCell ref="A73:C73"/>
    <mergeCell ref="A76:C76"/>
    <mergeCell ref="A75:C75"/>
    <mergeCell ref="J81:J83"/>
    <mergeCell ref="I52:I53"/>
    <mergeCell ref="J52:J53"/>
    <mergeCell ref="K52:K53"/>
    <mergeCell ref="X54:AA54"/>
    <mergeCell ref="G55:K55"/>
    <mergeCell ref="T49:W49"/>
    <mergeCell ref="N50:N51"/>
    <mergeCell ref="T71:AA71"/>
    <mergeCell ref="T75:AA75"/>
    <mergeCell ref="K81:K83"/>
    <mergeCell ref="T82:T83"/>
    <mergeCell ref="T76:AA76"/>
    <mergeCell ref="P82:P83"/>
    <mergeCell ref="B13:F13"/>
    <mergeCell ref="B12:F12"/>
    <mergeCell ref="B14:F14"/>
    <mergeCell ref="B15:F15"/>
    <mergeCell ref="B16:F16"/>
    <mergeCell ref="B17:F17"/>
    <mergeCell ref="B98:C98"/>
    <mergeCell ref="B99:C99"/>
    <mergeCell ref="B100:C100"/>
    <mergeCell ref="B95:C95"/>
    <mergeCell ref="F81:F83"/>
    <mergeCell ref="B39:C43"/>
    <mergeCell ref="A36:C36"/>
    <mergeCell ref="A70:C70"/>
    <mergeCell ref="D79:F80"/>
    <mergeCell ref="D49:D51"/>
    <mergeCell ref="E49:E51"/>
    <mergeCell ref="B86:C86"/>
    <mergeCell ref="B88:C88"/>
    <mergeCell ref="A30:C30"/>
    <mergeCell ref="D29:S31"/>
    <mergeCell ref="L81:AA81"/>
    <mergeCell ref="T80:W80"/>
    <mergeCell ref="X80:AA80"/>
    <mergeCell ref="D113:F115"/>
    <mergeCell ref="T72:AA72"/>
    <mergeCell ref="J106:J107"/>
    <mergeCell ref="K106:K107"/>
    <mergeCell ref="X114:AA114"/>
    <mergeCell ref="T56:W56"/>
    <mergeCell ref="D47:D48"/>
    <mergeCell ref="E47:E48"/>
    <mergeCell ref="E106:E107"/>
    <mergeCell ref="F106:F107"/>
    <mergeCell ref="G56:K56"/>
    <mergeCell ref="D106:D107"/>
    <mergeCell ref="G114:K114"/>
    <mergeCell ref="L114:O114"/>
    <mergeCell ref="G52:G53"/>
    <mergeCell ref="J49:J51"/>
    <mergeCell ref="G80:G83"/>
    <mergeCell ref="H80:K80"/>
    <mergeCell ref="A78:AA78"/>
    <mergeCell ref="A79:A83"/>
    <mergeCell ref="B79:C83"/>
    <mergeCell ref="T70:AA70"/>
    <mergeCell ref="T69:AA69"/>
    <mergeCell ref="H52:H53"/>
    <mergeCell ref="P114:S114"/>
    <mergeCell ref="G106:G107"/>
    <mergeCell ref="H106:H107"/>
    <mergeCell ref="I106:I107"/>
    <mergeCell ref="T114:W114"/>
    <mergeCell ref="X53:AA53"/>
    <mergeCell ref="P55:S55"/>
    <mergeCell ref="T55:W55"/>
    <mergeCell ref="K49:K51"/>
    <mergeCell ref="H49:H51"/>
    <mergeCell ref="I49:I51"/>
    <mergeCell ref="L49:O49"/>
    <mergeCell ref="P49:S49"/>
    <mergeCell ref="L55:O55"/>
    <mergeCell ref="L56:O56"/>
    <mergeCell ref="L80:O80"/>
    <mergeCell ref="X56:AA56"/>
    <mergeCell ref="P80:S80"/>
    <mergeCell ref="T74:AA74"/>
    <mergeCell ref="X55:AA55"/>
    <mergeCell ref="T77:AA77"/>
    <mergeCell ref="L79:AA79"/>
    <mergeCell ref="D69:S71"/>
    <mergeCell ref="G79:K79"/>
    <mergeCell ref="L44:AA44"/>
    <mergeCell ref="M42:M43"/>
    <mergeCell ref="A39:A43"/>
    <mergeCell ref="P54:S54"/>
    <mergeCell ref="X50:X51"/>
    <mergeCell ref="D54:F56"/>
    <mergeCell ref="F52:F53"/>
    <mergeCell ref="F49:F51"/>
    <mergeCell ref="X48:AA48"/>
    <mergeCell ref="P48:S48"/>
    <mergeCell ref="L40:O40"/>
    <mergeCell ref="X49:AA49"/>
    <mergeCell ref="P40:S40"/>
    <mergeCell ref="X40:AA40"/>
    <mergeCell ref="T40:W40"/>
    <mergeCell ref="G40:G43"/>
    <mergeCell ref="K41:K43"/>
    <mergeCell ref="N42:N43"/>
    <mergeCell ref="P56:S56"/>
    <mergeCell ref="B44:K44"/>
    <mergeCell ref="B45:C45"/>
    <mergeCell ref="B46:C46"/>
    <mergeCell ref="L41:AA41"/>
    <mergeCell ref="U42:U43"/>
    <mergeCell ref="T29:AA29"/>
    <mergeCell ref="L42:L43"/>
    <mergeCell ref="A35:C35"/>
    <mergeCell ref="T33:AA33"/>
    <mergeCell ref="T30:AA30"/>
    <mergeCell ref="T31:AA31"/>
    <mergeCell ref="T32:AA32"/>
    <mergeCell ref="T35:AA35"/>
    <mergeCell ref="T36:AA36"/>
    <mergeCell ref="Y42:Y43"/>
    <mergeCell ref="I41:I43"/>
    <mergeCell ref="H41:H43"/>
    <mergeCell ref="H40:K40"/>
    <mergeCell ref="T42:T43"/>
    <mergeCell ref="R42:R43"/>
    <mergeCell ref="Q42:Q43"/>
    <mergeCell ref="P42:P43"/>
    <mergeCell ref="D39:F40"/>
    <mergeCell ref="L39:AA39"/>
    <mergeCell ref="T37:AA37"/>
    <mergeCell ref="A38:AA38"/>
    <mergeCell ref="G39:K39"/>
    <mergeCell ref="E41:E43"/>
    <mergeCell ref="F41:F43"/>
    <mergeCell ref="Z42:Z43"/>
    <mergeCell ref="V42:V43"/>
    <mergeCell ref="X42:X43"/>
    <mergeCell ref="J41:J43"/>
    <mergeCell ref="D41:D43"/>
    <mergeCell ref="X113:AA113"/>
    <mergeCell ref="X107:AA107"/>
    <mergeCell ref="Z82:Z83"/>
    <mergeCell ref="R82:R83"/>
    <mergeCell ref="V82:V83"/>
    <mergeCell ref="M82:M83"/>
    <mergeCell ref="N82:N83"/>
    <mergeCell ref="L107:O107"/>
    <mergeCell ref="P107:S107"/>
    <mergeCell ref="T107:W107"/>
    <mergeCell ref="Y82:Y83"/>
    <mergeCell ref="Q82:Q83"/>
    <mergeCell ref="L82:L83"/>
    <mergeCell ref="U82:U83"/>
    <mergeCell ref="X82:X83"/>
    <mergeCell ref="T112:W112"/>
    <mergeCell ref="P113:S113"/>
    <mergeCell ref="Y109:Y110"/>
    <mergeCell ref="T109:T110"/>
    <mergeCell ref="F111:F112"/>
    <mergeCell ref="F108:F110"/>
    <mergeCell ref="I111:I112"/>
    <mergeCell ref="J111:J112"/>
    <mergeCell ref="K111:K112"/>
    <mergeCell ref="D111:D112"/>
    <mergeCell ref="E111:E112"/>
    <mergeCell ref="N109:N110"/>
    <mergeCell ref="I108:I110"/>
    <mergeCell ref="L48:O48"/>
    <mergeCell ref="B47:C48"/>
    <mergeCell ref="J47:J48"/>
    <mergeCell ref="K47:K48"/>
    <mergeCell ref="P67:AA67"/>
    <mergeCell ref="A49:C56"/>
    <mergeCell ref="D52:D53"/>
    <mergeCell ref="E52:E53"/>
    <mergeCell ref="L53:O53"/>
    <mergeCell ref="P53:S53"/>
    <mergeCell ref="T53:W53"/>
    <mergeCell ref="G54:K54"/>
    <mergeCell ref="L54:O54"/>
    <mergeCell ref="G49:G51"/>
    <mergeCell ref="Z50:Z51"/>
    <mergeCell ref="U50:U51"/>
    <mergeCell ref="V50:V51"/>
    <mergeCell ref="Y50:Y51"/>
    <mergeCell ref="L50:L51"/>
    <mergeCell ref="M50:M51"/>
    <mergeCell ref="T50:T51"/>
    <mergeCell ref="T48:W48"/>
    <mergeCell ref="T54:W54"/>
    <mergeCell ref="P50:P51"/>
    <mergeCell ref="Q50:Q51"/>
    <mergeCell ref="R50:R51"/>
    <mergeCell ref="T113:W113"/>
    <mergeCell ref="B104:C104"/>
    <mergeCell ref="B106:C107"/>
    <mergeCell ref="D81:D83"/>
    <mergeCell ref="E81:E83"/>
    <mergeCell ref="H81:H83"/>
    <mergeCell ref="I81:I83"/>
    <mergeCell ref="B105:C105"/>
    <mergeCell ref="B101:C101"/>
    <mergeCell ref="B102:C102"/>
    <mergeCell ref="T73:AA73"/>
    <mergeCell ref="A74:C74"/>
    <mergeCell ref="P109:P110"/>
    <mergeCell ref="Q109:Q110"/>
    <mergeCell ref="R109:R110"/>
    <mergeCell ref="U109:U110"/>
    <mergeCell ref="V109:V110"/>
    <mergeCell ref="X109:X110"/>
    <mergeCell ref="P112:S112"/>
    <mergeCell ref="B103:C103"/>
    <mergeCell ref="G111:G112"/>
    <mergeCell ref="H108:H110"/>
    <mergeCell ref="F47:F48"/>
    <mergeCell ref="G47:G48"/>
    <mergeCell ref="H47:H48"/>
    <mergeCell ref="I47:I48"/>
    <mergeCell ref="B96:C96"/>
    <mergeCell ref="B97:C97"/>
    <mergeCell ref="B89:C89"/>
    <mergeCell ref="B90:C90"/>
    <mergeCell ref="B91:C91"/>
    <mergeCell ref="B94:C94"/>
    <mergeCell ref="B87:C87"/>
    <mergeCell ref="B85:C85"/>
    <mergeCell ref="B92:C92"/>
    <mergeCell ref="B93:C93"/>
    <mergeCell ref="X115:AA115"/>
    <mergeCell ref="P126:AA126"/>
    <mergeCell ref="G115:K115"/>
    <mergeCell ref="A108:C115"/>
    <mergeCell ref="G113:K113"/>
    <mergeCell ref="L113:O113"/>
    <mergeCell ref="X112:AA112"/>
    <mergeCell ref="L112:O112"/>
    <mergeCell ref="P108:S108"/>
    <mergeCell ref="T108:W108"/>
    <mergeCell ref="X108:AA108"/>
    <mergeCell ref="Z109:Z110"/>
    <mergeCell ref="L115:O115"/>
    <mergeCell ref="P115:S115"/>
    <mergeCell ref="T115:W115"/>
    <mergeCell ref="J108:J110"/>
    <mergeCell ref="K108:K110"/>
    <mergeCell ref="L108:O108"/>
    <mergeCell ref="L109:L110"/>
    <mergeCell ref="M109:M110"/>
    <mergeCell ref="H111:H112"/>
    <mergeCell ref="D108:D110"/>
    <mergeCell ref="E108:E110"/>
    <mergeCell ref="G108:G110"/>
  </mergeCells>
  <phoneticPr fontId="0" type="noConversion"/>
  <pageMargins left="0.77261904761904765" right="0.75505952380952379" top="0.59055118110236227" bottom="0.59055118110236227" header="0.51181102362204722" footer="0.51181102362204722"/>
  <pageSetup paperSize="9" scale="49" orientation="landscape" horizontalDpi="4294967294" verticalDpi="300" r:id="rId1"/>
  <headerFooter alignWithMargins="0">
    <oddHeader xml:space="preserve">&amp;R&amp;8załącznik nr 2 do: Wytycznych do tworzenia studiów 
oraz projektowania i modyfikacji ich programów 
&amp;11
</oddHeader>
  </headerFooter>
  <rowBreaks count="2" manualBreakCount="2">
    <brk id="27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studiów I st.</vt:lpstr>
      <vt:lpstr>plan studiów II st.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Małgorzata</cp:lastModifiedBy>
  <cp:lastPrinted>2020-02-24T10:15:44Z</cp:lastPrinted>
  <dcterms:created xsi:type="dcterms:W3CDTF">2005-11-04T08:43:51Z</dcterms:created>
  <dcterms:modified xsi:type="dcterms:W3CDTF">2020-06-17T07:09:27Z</dcterms:modified>
</cp:coreProperties>
</file>